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8190"/>
  </bookViews>
  <sheets>
    <sheet name="PRESUTO" sheetId="2" r:id="rId1"/>
    <sheet name="AJUSTE" sheetId="1" r:id="rId2"/>
    <sheet name="Análisis de precio unitario" sheetId="40" r:id="rId3"/>
    <sheet name="Análisis de costos horarios" sheetId="38" r:id="rId4"/>
    <sheet name="Materiales" sheetId="5" r:id="rId5"/>
    <sheet name="Tabulador M de O" sheetId="7" r:id="rId6"/>
  </sheets>
  <definedNames>
    <definedName name="_xlnm.Print_Area" localSheetId="1">AJUSTE!$A$1:$M$67</definedName>
    <definedName name="_xlnm.Print_Area" localSheetId="4">Materiales!$A$1:$I$44</definedName>
    <definedName name="_xlnm.Print_Area" localSheetId="0">PRESUTO!$A$1:$H$41</definedName>
    <definedName name="_xlnm.Print_Area" localSheetId="5">'Tabulador M de O'!$A$1:$H$20</definedName>
    <definedName name="_xlnm.Print_Titles" localSheetId="1">AJUSTE!$1:$11</definedName>
    <definedName name="_xlnm.Print_Titles" localSheetId="4">Materiales!$1:$11</definedName>
  </definedNames>
  <calcPr calcId="145621"/>
</workbook>
</file>

<file path=xl/calcChain.xml><?xml version="1.0" encoding="utf-8"?>
<calcChain xmlns="http://schemas.openxmlformats.org/spreadsheetml/2006/main">
  <c r="M67" i="1" l="1"/>
  <c r="C9" i="2" l="1"/>
  <c r="H39" i="2" l="1"/>
  <c r="L45" i="1"/>
  <c r="M45" i="1" s="1"/>
  <c r="M46" i="1" s="1"/>
  <c r="M59" i="1"/>
  <c r="L60" i="1"/>
  <c r="M60" i="1" s="1"/>
  <c r="L61" i="1"/>
  <c r="M61" i="1" s="1"/>
  <c r="L21" i="1"/>
  <c r="M21" i="1"/>
  <c r="L22" i="1"/>
  <c r="M22" i="1" s="1"/>
  <c r="L23" i="1"/>
  <c r="M23" i="1" s="1"/>
  <c r="L24" i="1"/>
  <c r="M24" i="1"/>
  <c r="L25" i="1"/>
  <c r="M25" i="1"/>
  <c r="L26" i="1"/>
  <c r="M26" i="1"/>
  <c r="L27" i="1"/>
  <c r="M27" i="1" s="1"/>
  <c r="L28" i="1"/>
  <c r="M28" i="1"/>
  <c r="L29" i="1"/>
  <c r="M29" i="1"/>
  <c r="L30" i="1"/>
  <c r="M30" i="1"/>
  <c r="L31" i="1"/>
  <c r="M31" i="1" s="1"/>
  <c r="L32" i="1"/>
  <c r="M32" i="1" s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8" i="1"/>
  <c r="M48" i="1"/>
  <c r="L49" i="1"/>
  <c r="M49" i="1"/>
  <c r="L50" i="1"/>
  <c r="M50" i="1"/>
  <c r="L51" i="1"/>
  <c r="M51" i="1" s="1"/>
  <c r="L52" i="1"/>
  <c r="M52" i="1"/>
  <c r="L53" i="1"/>
  <c r="M53" i="1"/>
  <c r="L54" i="1"/>
  <c r="M54" i="1"/>
  <c r="L55" i="1"/>
  <c r="M55" i="1" s="1"/>
  <c r="L56" i="1"/>
  <c r="M56" i="1"/>
  <c r="L59" i="1"/>
  <c r="L62" i="1"/>
  <c r="M62" i="1"/>
  <c r="L63" i="1"/>
  <c r="M63" i="1" s="1"/>
  <c r="L64" i="1"/>
  <c r="M64" i="1" s="1"/>
  <c r="L65" i="1"/>
  <c r="M65" i="1"/>
  <c r="M57" i="1" l="1"/>
  <c r="M66" i="1"/>
  <c r="L13" i="1" l="1"/>
  <c r="M13" i="1" s="1"/>
  <c r="A3" i="7" l="1"/>
  <c r="A3" i="5"/>
  <c r="A3" i="1"/>
  <c r="D6" i="2" l="1"/>
  <c r="A6" i="2"/>
  <c r="A5" i="2" s="1"/>
  <c r="B6" i="1"/>
  <c r="A6" i="1"/>
  <c r="L14" i="1"/>
  <c r="M14" i="1" s="1"/>
  <c r="L15" i="1"/>
  <c r="M15" i="1" s="1"/>
  <c r="L18" i="1"/>
  <c r="M18" i="1" s="1"/>
  <c r="L19" i="1"/>
  <c r="M19" i="1" s="1"/>
  <c r="L20" i="1"/>
  <c r="M20" i="1" s="1"/>
  <c r="M16" i="1" l="1"/>
  <c r="M43" i="1"/>
  <c r="A5" i="7"/>
  <c r="A5" i="5"/>
  <c r="A5" i="1"/>
  <c r="D6" i="5"/>
  <c r="D6" i="7"/>
  <c r="A6" i="5"/>
  <c r="A6" i="7"/>
  <c r="H40" i="2" l="1"/>
  <c r="H41" i="2" s="1"/>
</calcChain>
</file>

<file path=xl/sharedStrings.xml><?xml version="1.0" encoding="utf-8"?>
<sst xmlns="http://schemas.openxmlformats.org/spreadsheetml/2006/main" count="2653" uniqueCount="413">
  <si>
    <t>OTO</t>
  </si>
  <si>
    <t>TON</t>
  </si>
  <si>
    <t>LT</t>
  </si>
  <si>
    <t>MT-1</t>
  </si>
  <si>
    <t>CO</t>
  </si>
  <si>
    <t>DIESEL</t>
  </si>
  <si>
    <t>MT-2</t>
  </si>
  <si>
    <t>GASOLINA MAGNA SIN</t>
  </si>
  <si>
    <t>MT-3</t>
  </si>
  <si>
    <t>ACEITE LUBRICANTE</t>
  </si>
  <si>
    <t>JGO</t>
  </si>
  <si>
    <t>NEUM103</t>
  </si>
  <si>
    <t>NEUMÁTICOS 115</t>
  </si>
  <si>
    <t>PZA</t>
  </si>
  <si>
    <t>SMO</t>
  </si>
  <si>
    <t>jor</t>
  </si>
  <si>
    <t>MOSE-009</t>
  </si>
  <si>
    <t>CHOFER</t>
  </si>
  <si>
    <t>MOSE-014</t>
  </si>
  <si>
    <t>OPERADOR EQ. MAYOR</t>
  </si>
  <si>
    <t>MOSE-017</t>
  </si>
  <si>
    <t>OPERADOR EQ. MENOR</t>
  </si>
  <si>
    <t>EQ DE SEG</t>
  </si>
  <si>
    <t>Equipo de seguridad (3%)</t>
  </si>
  <si>
    <t>(%)mo</t>
  </si>
  <si>
    <t>HERRAMIENTA MAN</t>
  </si>
  <si>
    <t>Herramienta de mano (4%)</t>
  </si>
  <si>
    <t>TMAQ</t>
  </si>
  <si>
    <t>HR</t>
  </si>
  <si>
    <t>C.F. CHR-103</t>
  </si>
  <si>
    <t>CAMIONETA REDILAS 3T</t>
  </si>
  <si>
    <t>TOTAL DEL REPORTE</t>
  </si>
  <si>
    <t>CLAVE</t>
  </si>
  <si>
    <t>Familia</t>
  </si>
  <si>
    <t>Descripción</t>
  </si>
  <si>
    <t>Unid</t>
  </si>
  <si>
    <t>Cantidad</t>
  </si>
  <si>
    <t>Índice Arranque</t>
  </si>
  <si>
    <t>Índice Ajuste</t>
  </si>
  <si>
    <t>Factor Ajuste</t>
  </si>
  <si>
    <t xml:space="preserve"> % Incidencia Ajustado</t>
  </si>
  <si>
    <t>Familia: CO</t>
  </si>
  <si>
    <t>COMBUSTIBLES</t>
  </si>
  <si>
    <t>Total de CO</t>
  </si>
  <si>
    <t>Familia: OTO</t>
  </si>
  <si>
    <t>Total de OTO</t>
  </si>
  <si>
    <t>Familia: SMO</t>
  </si>
  <si>
    <t>MANO DE OBRA</t>
  </si>
  <si>
    <t>Total de SMO</t>
  </si>
  <si>
    <t>Familia: TMAQ</t>
  </si>
  <si>
    <t>MAQUINARIA</t>
  </si>
  <si>
    <t>Total de TMAQ</t>
  </si>
  <si>
    <t>FACTOR DE AJUSTE</t>
  </si>
  <si>
    <t>-</t>
  </si>
  <si>
    <t>DESCRIPCIÓN</t>
  </si>
  <si>
    <t>UNID</t>
  </si>
  <si>
    <t>CANTIDAD</t>
  </si>
  <si>
    <t>PRECIO UNITARIO 
USD</t>
  </si>
  <si>
    <t>IMPORTE 
USD</t>
  </si>
  <si>
    <t>TOTAL</t>
  </si>
  <si>
    <t>TOTAL AJUSTADO</t>
  </si>
  <si>
    <t>Costo 
USD</t>
  </si>
  <si>
    <t>Importe  USD</t>
  </si>
  <si>
    <t xml:space="preserve"> %
Incidencia</t>
  </si>
  <si>
    <t>OTROS OBRA CIVIL</t>
  </si>
  <si>
    <t>FECHA:</t>
  </si>
  <si>
    <t>EOR - ENTE OPERADOR REGIONAL</t>
  </si>
  <si>
    <t>Documento:</t>
  </si>
  <si>
    <t>PU</t>
  </si>
  <si>
    <t>Tipo de cambio:</t>
  </si>
  <si>
    <t>DEL MERCADO ELÉCTRICO DE AMÉRICA CENTRAL</t>
  </si>
  <si>
    <t>Fecha:</t>
  </si>
  <si>
    <t>20/08/2018</t>
  </si>
  <si>
    <t xml:space="preserve"> </t>
  </si>
  <si>
    <t>Hoja:</t>
  </si>
  <si>
    <t>Obra:</t>
  </si>
  <si>
    <t>ANÁLISIS DE PRECIO UNITARIO</t>
  </si>
  <si>
    <t>Clave</t>
  </si>
  <si>
    <t>Unidad</t>
  </si>
  <si>
    <t>Costo</t>
  </si>
  <si>
    <t>Importe</t>
  </si>
  <si>
    <t>Costo Directo</t>
  </si>
  <si>
    <t>Indirectos</t>
  </si>
  <si>
    <t>Subtotal</t>
  </si>
  <si>
    <t>Financiamiento</t>
  </si>
  <si>
    <t>Utilidad</t>
  </si>
  <si>
    <t>P R E C I O   U N I T A R I O</t>
  </si>
  <si>
    <t xml:space="preserve">Empresa: </t>
  </si>
  <si>
    <t>_________________________  Firma Representante Legal</t>
  </si>
  <si>
    <t>Materiales</t>
  </si>
  <si>
    <t>Suma de Materiales</t>
  </si>
  <si>
    <t>Mano de Obra</t>
  </si>
  <si>
    <t>Suma de Mano de Obra</t>
  </si>
  <si>
    <t>CHR-103</t>
  </si>
  <si>
    <t>Tabulador de Mano de Obra</t>
  </si>
  <si>
    <t>FSR</t>
  </si>
  <si>
    <t>SALARIO REAL
USD</t>
  </si>
  <si>
    <t>SAL. BASE
USD</t>
  </si>
  <si>
    <t>ANEXO</t>
  </si>
  <si>
    <t>MAQ</t>
  </si>
  <si>
    <t>ANALISIS DE COSTOS HORARIOS</t>
  </si>
  <si>
    <t>Maquina:</t>
  </si>
  <si>
    <t xml:space="preserve">Hoja  </t>
  </si>
  <si>
    <t>Referencia:</t>
  </si>
  <si>
    <t xml:space="preserve">     Tipo de cambio:</t>
  </si>
  <si>
    <t>Formulo:</t>
  </si>
  <si>
    <t>Empresa:</t>
  </si>
  <si>
    <t>DATOS GENERALES</t>
  </si>
  <si>
    <t>Va = Valor de adquisicion</t>
  </si>
  <si>
    <t>Pn = Potencia nominal</t>
  </si>
  <si>
    <t>HP</t>
  </si>
  <si>
    <t>Vll = Valor de llantas</t>
  </si>
  <si>
    <t>Tipo de combustible</t>
  </si>
  <si>
    <t>Diesel</t>
  </si>
  <si>
    <t>Vn = Valor neto = Va-Vll</t>
  </si>
  <si>
    <t>CCo = Coeficiente de combustible</t>
  </si>
  <si>
    <t>Vr = Valor de rescate r=</t>
  </si>
  <si>
    <t>10 =</t>
  </si>
  <si>
    <t>Pc = Precio de combustible</t>
  </si>
  <si>
    <t>/ litro</t>
  </si>
  <si>
    <t>Ti = Tasa de interes</t>
  </si>
  <si>
    <t>/ año</t>
  </si>
  <si>
    <t>Fo = Factor de operacion</t>
  </si>
  <si>
    <t>Ps = Prima de seguros</t>
  </si>
  <si>
    <t>Cc = Capacidad de carter</t>
  </si>
  <si>
    <t>litros</t>
  </si>
  <si>
    <t>Fm = Factor de mantenimiento</t>
  </si>
  <si>
    <t>Tc = Tiempo de cambio de aceite</t>
  </si>
  <si>
    <t>horas</t>
  </si>
  <si>
    <t>Ve = Vida economica</t>
  </si>
  <si>
    <t>Fl = Factor de lubricante</t>
  </si>
  <si>
    <t>Ha = Tiempo trabajado por año</t>
  </si>
  <si>
    <t>Pa = Precio de aceite</t>
  </si>
  <si>
    <t>Nota: Las horas corresponden al tiempo efectivo de trabajo</t>
  </si>
  <si>
    <t>Hv = Vida economica de llantas</t>
  </si>
  <si>
    <t>COSTOS FIJOS:</t>
  </si>
  <si>
    <t xml:space="preserve">   Activa</t>
  </si>
  <si>
    <t>Inactiva</t>
  </si>
  <si>
    <t>En espera</t>
  </si>
  <si>
    <t>Depreciacion</t>
  </si>
  <si>
    <t>D=(Vn-Vr)/Ve =</t>
  </si>
  <si>
    <t>Inversion</t>
  </si>
  <si>
    <t>I=((Vn+Vr)/2Ha)Ti =</t>
  </si>
  <si>
    <t>Seguros</t>
  </si>
  <si>
    <t>S=((Vn+Ver)/2Ha)Ps =</t>
  </si>
  <si>
    <t>Mantenimiento</t>
  </si>
  <si>
    <t>M = Fm x D =</t>
  </si>
  <si>
    <t>CARGOS POR CONSUMOS:</t>
  </si>
  <si>
    <t xml:space="preserve">                 Activa</t>
  </si>
  <si>
    <t>Combustible</t>
  </si>
  <si>
    <t>C = Cco x Fo x Pn x Pc =</t>
  </si>
  <si>
    <t>Lubricantes</t>
  </si>
  <si>
    <t>L=(Cc/Tc+(FoxFl)Pn)Pa =</t>
  </si>
  <si>
    <t>Llantas</t>
  </si>
  <si>
    <t>V = Vll / Hv =</t>
  </si>
  <si>
    <t>Piezas especiales</t>
  </si>
  <si>
    <t>0,00/500,0000</t>
  </si>
  <si>
    <t>COSTOS POR SALARIO DE OPERACIÓN</t>
  </si>
  <si>
    <t xml:space="preserve">    Activa</t>
  </si>
  <si>
    <t>O= So/Horas =</t>
  </si>
  <si>
    <t>27,41/8,00</t>
  </si>
  <si>
    <t xml:space="preserve">      Activa</t>
  </si>
  <si>
    <t>COSTO DIRECTO HORA MAQUINA:</t>
  </si>
  <si>
    <t>0,00/0,0000</t>
  </si>
  <si>
    <t>24,26/8,00</t>
  </si>
  <si>
    <t xml:space="preserve">CHOFER </t>
  </si>
  <si>
    <t>20 =</t>
  </si>
  <si>
    <t>Gasolina</t>
  </si>
  <si>
    <t>(11.683,00-1.168,30)/10.000,00</t>
  </si>
  <si>
    <t>0,10(11.683,00+1.168,30)/ (2*2.000,00)</t>
  </si>
  <si>
    <t>0,75*1,05</t>
  </si>
  <si>
    <t>(0,2271*1,0000*200,0000)*0,88</t>
  </si>
  <si>
    <t>(0,0023*1,0000*200,0000+12,0000/100,0000)*3,60</t>
  </si>
  <si>
    <t>140,13/2000,0000</t>
  </si>
  <si>
    <t>Catálogo de Materiales</t>
  </si>
  <si>
    <t>Precio Base
USD</t>
  </si>
  <si>
    <t>Ajuste de Costos, por explosión de los insumos del presupuesto</t>
  </si>
  <si>
    <t>% Flete a Panamá</t>
  </si>
  <si>
    <t>Costo Unitario Puesto en Panamá  SIN Impuestos
USD</t>
  </si>
  <si>
    <t>% por concepto 
 de Aranceles
locales</t>
  </si>
  <si>
    <t>BH-115-1</t>
  </si>
  <si>
    <t xml:space="preserve">   INST ALUMBRADO EXTERIOR</t>
  </si>
  <si>
    <t>LOTE</t>
  </si>
  <si>
    <t>BH-115-2</t>
  </si>
  <si>
    <t xml:space="preserve">   BUSES, AISLADORES Y CONECTORES</t>
  </si>
  <si>
    <t>BH-115-3</t>
  </si>
  <si>
    <t xml:space="preserve">   INTERRUPTOR DE POTENCIA</t>
  </si>
  <si>
    <t>BH-115-4</t>
  </si>
  <si>
    <t xml:space="preserve">   CUCHILLAS SPT</t>
  </si>
  <si>
    <t>BH-115-5</t>
  </si>
  <si>
    <t xml:space="preserve">   CUCHILLAS CPT</t>
  </si>
  <si>
    <t>BH-115-6</t>
  </si>
  <si>
    <t xml:space="preserve">   AISLADOR SOPORTE</t>
  </si>
  <si>
    <t>BH-115-7</t>
  </si>
  <si>
    <t xml:space="preserve">   APARTARRAYOS</t>
  </si>
  <si>
    <t>BH-115-8</t>
  </si>
  <si>
    <t xml:space="preserve">   TRANSFORMADOR DE CORRIENTE</t>
  </si>
  <si>
    <t>BH-115-9</t>
  </si>
  <si>
    <t xml:space="preserve">   TRANSFORMADOR DE POT INDUCT</t>
  </si>
  <si>
    <t>BH-115-10</t>
  </si>
  <si>
    <t xml:space="preserve">   GABINETES DE INTERFASE Y CHAROLAS</t>
  </si>
  <si>
    <t>BH-115-11</t>
  </si>
  <si>
    <t xml:space="preserve">   SUBESTACION DE SERV PROPIOS</t>
  </si>
  <si>
    <t>BH-115-12</t>
  </si>
  <si>
    <t xml:space="preserve">   SUBESTACION DEL TERCIARIO</t>
  </si>
  <si>
    <t>BH-115-13</t>
  </si>
  <si>
    <t xml:space="preserve">   PLANTA DE EMERGENCIA (DIESEL)</t>
  </si>
  <si>
    <t>BH-115-14</t>
  </si>
  <si>
    <t xml:space="preserve">   TABLERO  TT</t>
  </si>
  <si>
    <t>SECCION</t>
  </si>
  <si>
    <t>BH-115-15</t>
  </si>
  <si>
    <t xml:space="preserve">   TABLERO  LT</t>
  </si>
  <si>
    <t>BH-115-16</t>
  </si>
  <si>
    <t xml:space="preserve">   TABLERO PCYM COMUN</t>
  </si>
  <si>
    <t>BH-115-17</t>
  </si>
  <si>
    <t xml:space="preserve">   TABLERO SERVICIOS PROPIOS</t>
  </si>
  <si>
    <t>BH-115-18</t>
  </si>
  <si>
    <t xml:space="preserve">   CONTROL SUPERVISORIO</t>
  </si>
  <si>
    <t>BH-115-19</t>
  </si>
  <si>
    <t xml:space="preserve">   COMUNICACIONES</t>
  </si>
  <si>
    <t>BH-115-20</t>
  </si>
  <si>
    <t xml:space="preserve">   BANCO DE BATERIAS Y CARGADORES</t>
  </si>
  <si>
    <t>BH-115-21</t>
  </si>
  <si>
    <t xml:space="preserve">   AIRE ACONDICIONADO</t>
  </si>
  <si>
    <t>BH-115-22</t>
  </si>
  <si>
    <t xml:space="preserve">   INSTALACION ELECTRICA INTERIOR</t>
  </si>
  <si>
    <t>BH-115-23</t>
  </si>
  <si>
    <t xml:space="preserve">   CABLES DE FUERZA PCYM</t>
  </si>
  <si>
    <t>BH-115-24</t>
  </si>
  <si>
    <t xml:space="preserve">   SISTEMA CONTRA INCENDIO</t>
  </si>
  <si>
    <t>BH-115-25</t>
  </si>
  <si>
    <t xml:space="preserve">   LETREROS EQUIPO PRINCIPAL</t>
  </si>
  <si>
    <t>BAHIA</t>
  </si>
  <si>
    <t>Familia: EQIP EL</t>
  </si>
  <si>
    <t>EQIP EL</t>
  </si>
  <si>
    <t>EQUIPAMIENTO ELÉCTRICO</t>
  </si>
  <si>
    <t>MT- CUCHI CPT-115</t>
  </si>
  <si>
    <t>EQUIPO ELECTRICO 115 KV, CUCHILLA 115 KV  CPT</t>
  </si>
  <si>
    <t>MT- CUCHI SPT-115</t>
  </si>
  <si>
    <t>EQUIPO ELECTRICO 115 KV, CUCHILLA 115 KV  SPT</t>
  </si>
  <si>
    <t>MT-AISLADOR S-123</t>
  </si>
  <si>
    <t>AISLADOR SOPORTE 123 KV</t>
  </si>
  <si>
    <t>MT-APARTRRA 96</t>
  </si>
  <si>
    <t>APARTARRAYO 96 KV</t>
  </si>
  <si>
    <t>MT-BCO BAT C 360AH</t>
  </si>
  <si>
    <t>BANCO DE BATERÍAS Y CARGADORES 360 A-h</t>
  </si>
  <si>
    <t>MT-BUS-AI-H-C-115</t>
  </si>
  <si>
    <t>BUSES, AISLADORES, HERRAJES Y CONECTORES 115 KV</t>
  </si>
  <si>
    <t>MT-CABLE FZA PCYM115</t>
  </si>
  <si>
    <t>CABLE DE FUERZA Y CONTROL CONTROL/115</t>
  </si>
  <si>
    <t>MT-CHAROLAS SOP ACC</t>
  </si>
  <si>
    <t>CHAROLAS, SOPORTES Y ACCS</t>
  </si>
  <si>
    <t>lote</t>
  </si>
  <si>
    <t>MT-EQ AC 20T</t>
  </si>
  <si>
    <t>EQUIPO DE AIRE ACONDICIONADO, TIPO IND DE 20 TON DE REFRIG</t>
  </si>
  <si>
    <t>MT-EQ COMUNIC-115</t>
  </si>
  <si>
    <t>EQUIPO COMUNICACIÓN  115</t>
  </si>
  <si>
    <t>MT-EQ CTROLSUP-115</t>
  </si>
  <si>
    <t>EQUIPO DE CONTROL SUPERVISORIO 115 KV</t>
  </si>
  <si>
    <t>MT-EQ ELEC INTER-115</t>
  </si>
  <si>
    <t>EQUIPO ELÉCTRICO 115 KV, INTERRUPTOR 123 KV SF6</t>
  </si>
  <si>
    <t>MT-INST ELEC INT</t>
  </si>
  <si>
    <t>LUMINARIOS, CABLES, ALUMBRADO DE EMERGENCIA Y ACCESORIOS</t>
  </si>
  <si>
    <t>MT-LETREROS EQ P</t>
  </si>
  <si>
    <t>SISTEMA SEGURIDAD FÍSICA , LETREROS EQUIPO PRINCIPAL</t>
  </si>
  <si>
    <t>MT-LUMIN CAB ACC-115</t>
  </si>
  <si>
    <t>LUMINARIOS, CABLES Y ACCESORIOS, PARA BAHÍA 115 KV</t>
  </si>
  <si>
    <t>MT-PTA EMERG-D</t>
  </si>
  <si>
    <t>PLANTA DE EMERGENCIA 300 KW DIESEL</t>
  </si>
  <si>
    <t>MT-SIST C INC</t>
  </si>
  <si>
    <t>SISTEMA Y EQUIPOS CONTRA INCENDIO, INCLUYE ACCESORIOS</t>
  </si>
  <si>
    <t>MT-SUBE TERC</t>
  </si>
  <si>
    <t>SUBESTACION DE TERCIARIO</t>
  </si>
  <si>
    <t>MT-TABLERO CA CD-115</t>
  </si>
  <si>
    <t>TABLERO CA Y CD -115</t>
  </si>
  <si>
    <t>TABLERO</t>
  </si>
  <si>
    <t>MT-TABLERO LT-115</t>
  </si>
  <si>
    <t>TABLERO SECCIÓN LT 115</t>
  </si>
  <si>
    <t>SECCIÓN</t>
  </si>
  <si>
    <t>MT-TABLERO PCYM-115</t>
  </si>
  <si>
    <t>TABLERO CTOL PROT Y MEDICION 115 kv</t>
  </si>
  <si>
    <t>MT-TABLERO TT-115</t>
  </si>
  <si>
    <t>TABLERO SECCIÓN TT 115</t>
  </si>
  <si>
    <t>MT-TRANF-SE SER P</t>
  </si>
  <si>
    <t>TRANSFORMADOR Y SE  DE SERV PROPIOS</t>
  </si>
  <si>
    <t>MT-TRANSF C-123</t>
  </si>
  <si>
    <t>TRANSFORMADOR DE CORRIENTE 123 KV</t>
  </si>
  <si>
    <t>MT-TRANSF-P-123</t>
  </si>
  <si>
    <t>TRANSFORMADOR DE POTENCIAL 123 KV</t>
  </si>
  <si>
    <t>Total de EQIP EL</t>
  </si>
  <si>
    <t>ENERGIA ELECTRICA</t>
  </si>
  <si>
    <t>Energia electrica</t>
  </si>
  <si>
    <t>KWH</t>
  </si>
  <si>
    <t>MOSE-008-D</t>
  </si>
  <si>
    <t>AYUDANTE OBRA ELECTROMECANICA</t>
  </si>
  <si>
    <t>MOSE-042-D</t>
  </si>
  <si>
    <t>TECNICO ESPECIALIZADO</t>
  </si>
  <si>
    <t>MOSE-043-D</t>
  </si>
  <si>
    <t>OFICIAL OBRA ELECTROMECANICA</t>
  </si>
  <si>
    <t>MOSE-044-D</t>
  </si>
  <si>
    <t>SOBRESTANTE OBRA ELECTROMECANICA</t>
  </si>
  <si>
    <t>C.F. CHR-015</t>
  </si>
  <si>
    <t>CAMION TORTON CON GRUA TIPO HIAB 8 TON</t>
  </si>
  <si>
    <t>C.F. CHR-016</t>
  </si>
  <si>
    <t>CAMIÓN PLATAFORMA CON GRUA TIPO HIAB 6 TON</t>
  </si>
  <si>
    <t>C.F. CHR-023</t>
  </si>
  <si>
    <t>MAQUINA CARGA SF6</t>
  </si>
  <si>
    <t>CARGA SF6</t>
  </si>
  <si>
    <t>Carga SF6, para máquna SF6</t>
  </si>
  <si>
    <t>CARGA</t>
  </si>
  <si>
    <t>NEUM015</t>
  </si>
  <si>
    <t>NEUMÁTICOS 111</t>
  </si>
  <si>
    <t xml:space="preserve">UN MIL CIENTO OCHENTA Y CUATRO DOLARES 46  </t>
  </si>
  <si>
    <t>Suma de Equipo</t>
  </si>
  <si>
    <t>Equipo</t>
  </si>
  <si>
    <t>Suma de Herramienta</t>
  </si>
  <si>
    <t>Herramienta</t>
  </si>
  <si>
    <t>PRINCIPAL</t>
  </si>
  <si>
    <t xml:space="preserve">SISTEMA SEGURIDAD FÍSICA , LETREROS EQUIPO </t>
  </si>
  <si>
    <t>LETREROS EQUIPO PRINCIPAL</t>
  </si>
  <si>
    <t>BH-115.- BAHÍA 115 KV</t>
  </si>
  <si>
    <t xml:space="preserve">OCHENTA Y SIETE MIL TRESCIENTOS OCHENTA Y SEIS DOLARES 1  </t>
  </si>
  <si>
    <t xml:space="preserve">CAMIÓN PLATAFORMA CON GRUA TIPO HIAB 6 </t>
  </si>
  <si>
    <t>CHR-016</t>
  </si>
  <si>
    <t>INCLUYE ACCESORIOS</t>
  </si>
  <si>
    <t xml:space="preserve">SISTEMA Y EQUIPOS CONTRA INCENDIO, </t>
  </si>
  <si>
    <t>SISTEMA CONTRA INCENDIO</t>
  </si>
  <si>
    <t xml:space="preserve">CIENTO TREINTA MIL QUINIENTOS TREINTA Y CINCO DOLARES 50  </t>
  </si>
  <si>
    <t>CABLES DE FUERZA PCYM</t>
  </si>
  <si>
    <t xml:space="preserve">VEINTIOCHO MIL NOVECIENTOS VEINTITRES DOLARES 13  </t>
  </si>
  <si>
    <t>EMERGENCIA Y ACCESORIOS</t>
  </si>
  <si>
    <t xml:space="preserve">LUMINARIOS, CABLES, ALUMBRADO DE </t>
  </si>
  <si>
    <t>INSTALACION ELECTRICA INTERIOR</t>
  </si>
  <si>
    <t xml:space="preserve">TREINTA Y NUEVE MIL CUATROCIENTOS SETENTA Y CUATRO DOLARES 15  </t>
  </si>
  <si>
    <t>CHR-015</t>
  </si>
  <si>
    <t>20 TON DE REFRIG</t>
  </si>
  <si>
    <t xml:space="preserve">EQUIPO DE AIRE ACONDICIONADO, TIPO IND DE </t>
  </si>
  <si>
    <t>AIRE ACONDICIONADO</t>
  </si>
  <si>
    <t xml:space="preserve">CIENTO CINCUENTA Y OCHO MIL NOVECIENTOS CINCUENTA Y DOS DOLARES 25  </t>
  </si>
  <si>
    <t>BANCO DE BATERIAS Y CARGADORES</t>
  </si>
  <si>
    <t xml:space="preserve">CUATROCIENTOS SETENTA Y CINCO MIL DOSCIENTOS CINCUENTA Y DOS DOLARES 81  </t>
  </si>
  <si>
    <t>COMUNICACIONES</t>
  </si>
  <si>
    <t xml:space="preserve">DOSCIENTOS VEINTE MIL CINCUENTA Y NUEVE DOLARES 5  </t>
  </si>
  <si>
    <t>CONTROL SUPERVISORIO</t>
  </si>
  <si>
    <t xml:space="preserve">CIENTO DIEZ Y SIETE MIL NOVECIENTOS TRES DOLARES 96  </t>
  </si>
  <si>
    <t>TABLERO SERVICIOS PROPIOS</t>
  </si>
  <si>
    <t xml:space="preserve">TRESCIENTOS CUARENTA Y NUEVE MIL SETECIENTOS NOVENTA DOLARES 93  </t>
  </si>
  <si>
    <t>TABLERO PCYM COMUN</t>
  </si>
  <si>
    <t xml:space="preserve">OCHENTA MIL NOVECIENTOS VEINTIOCHO DOLARES 14  </t>
  </si>
  <si>
    <t>TABLERO  LT</t>
  </si>
  <si>
    <t xml:space="preserve">SETENTA Y UN MIL OCHOCIENTOS TREINTA Y TRES DOLARES 0  </t>
  </si>
  <si>
    <t>TABLERO  TT</t>
  </si>
  <si>
    <t xml:space="preserve">SESENTA Y CUATRO MIL CUATROCIENTOS CINCUENTA Y SEIS DOLARES 39  </t>
  </si>
  <si>
    <t>PLANTA DE EMERGENCIA (DIESEL)</t>
  </si>
  <si>
    <t xml:space="preserve">OCHENTA Y SEIS MIL CIENTO TREINTA Y SEIS DOLARES 66  </t>
  </si>
  <si>
    <t>SUBESTACION DEL TERCIARIO</t>
  </si>
  <si>
    <t xml:space="preserve">CUARENTA Y DOS MIL NOVECIENTOS TRES DOLARES 31  </t>
  </si>
  <si>
    <t>SUBESTACION DE SERV PROPIOS</t>
  </si>
  <si>
    <t xml:space="preserve">CIENTO VEINTE MIL SETECIENTOS SETENTA Y SEIS DOLARES 78  </t>
  </si>
  <si>
    <t>GABINETES DE INTERFASE Y CHAROLAS</t>
  </si>
  <si>
    <t xml:space="preserve">DIEZ MIL DIEZ Y SIETE DOLARES 26  </t>
  </si>
  <si>
    <t xml:space="preserve">TRANSFORMADOR DE POT INDUCT </t>
  </si>
  <si>
    <t xml:space="preserve">TRECE MIL NOVECIENTOS SESENTA Y UN DOLARES 59  </t>
  </si>
  <si>
    <t>TRANSFORMADOR DE CORRIENTE</t>
  </si>
  <si>
    <t xml:space="preserve">DOS MIL TRESCIENTOS SETENTA Y CINCO DOLARES 11  </t>
  </si>
  <si>
    <t>APARTARRAYOS</t>
  </si>
  <si>
    <t xml:space="preserve">NOVECIENTOS CINCUENTA DOLARES 23  </t>
  </si>
  <si>
    <t>AISLADOR SOPORTE</t>
  </si>
  <si>
    <t xml:space="preserve">TRECE MIL CIENTO SESENTA DOLARES 88  </t>
  </si>
  <si>
    <t>CPT</t>
  </si>
  <si>
    <t xml:space="preserve">EQUIPO ELECTRICO 115 KV, CUCHILLA 115 KV  </t>
  </si>
  <si>
    <t>CUCHILLAS CPT</t>
  </si>
  <si>
    <t xml:space="preserve">ONCE MIL SETECIENTOS CUARENTA Y OCHO DOLARES 42  </t>
  </si>
  <si>
    <t>SPT</t>
  </si>
  <si>
    <t xml:space="preserve">CUCHILLAS SPT </t>
  </si>
  <si>
    <t xml:space="preserve">TREINTA Y CINCO MIL QUINIENTOS CUARENTA Y NUEVE DOLARES 66  </t>
  </si>
  <si>
    <t>CHR-023</t>
  </si>
  <si>
    <t>KV SF6</t>
  </si>
  <si>
    <t xml:space="preserve">EQUIPO ELÉCTRICO 115 KV, INTERRUPTOR 123 </t>
  </si>
  <si>
    <t>INTERRUPTOR DE POTENCIA</t>
  </si>
  <si>
    <t xml:space="preserve">DOSCIENTOS OCHENTA MIL CIENTO UN DOLARES 50  </t>
  </si>
  <si>
    <t>115 KV</t>
  </si>
  <si>
    <t xml:space="preserve">BUSES, AISLADORES, HERRAJES Y CONECTORES </t>
  </si>
  <si>
    <t>BUSES, AISLADORES Y CONECTORES</t>
  </si>
  <si>
    <t xml:space="preserve">CIENTO TRECE MIL SEISCIENTOS SETENTA Y SEIS DOLARES 33  </t>
  </si>
  <si>
    <t>BAHÍA 115 KV</t>
  </si>
  <si>
    <t xml:space="preserve">LUMINARIOS, CABLES Y ACCESORIOS, PARA </t>
  </si>
  <si>
    <t>INST ALUMBRADO EXTERIOR</t>
  </si>
  <si>
    <t>Ma = Meses al  año =</t>
  </si>
  <si>
    <t>(1,0000*10,0000*0,7460)/(2000,00/10,00)*0,00</t>
  </si>
  <si>
    <t>(Fo*Pn)/(Ha/Ma)*Precio</t>
  </si>
  <si>
    <t>Capacidad Iinstalada</t>
  </si>
  <si>
    <t>400,00/32,0000</t>
  </si>
  <si>
    <t>(0,0000*1,0000*10,0000+0,0000/0,0000)*3,60</t>
  </si>
  <si>
    <t>(1,0000*10,0000*0,7460)*0,63</t>
  </si>
  <si>
    <t>0,80*4,28</t>
  </si>
  <si>
    <t>0,10(28.500,97+2.850,10)/ (2*2.000,00)</t>
  </si>
  <si>
    <t>(28.500,97-2.850,10)/6.000,00</t>
  </si>
  <si>
    <t>Electrico</t>
  </si>
  <si>
    <t>1182,31/3200,0000</t>
  </si>
  <si>
    <t>(0,0032*1,0000*225,0000+22,0000/200,0000)*3,60</t>
  </si>
  <si>
    <t>(0,1600*1,0000*225,0000)*0,94</t>
  </si>
  <si>
    <t>0,85*4,32</t>
  </si>
  <si>
    <t>0,10(54.036,94+10.807,39)/ (2*2.000,00)</t>
  </si>
  <si>
    <t>(54.036,94-10.807,39)/10.000,00</t>
  </si>
  <si>
    <t>(0,0032*1,0000*250,0000+22,0000/200,0000)*3,60</t>
  </si>
  <si>
    <t>(0,1800*1,0000*250,0000)*0,94</t>
  </si>
  <si>
    <t>0,85*5,16</t>
  </si>
  <si>
    <t>0,10(64.512,23+12.902,45)/ (2*2.000,00)</t>
  </si>
  <si>
    <t>(64.512,23-12.902,45)/10.000,00</t>
  </si>
  <si>
    <t>BAHIAS 115 KV</t>
  </si>
  <si>
    <t>BH-115-C</t>
  </si>
  <si>
    <t>BAHIAS 115 KV - INTERRUPTOR Y MEDIO - BANCO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</si>
</sst>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* #,##0.00000_-;\-* #,##0.00000_-;_-* &quot;-&quot;??_-;_-@_-"/>
    <numFmt numFmtId="166" formatCode="0.0000"/>
    <numFmt numFmtId="167" formatCode="_-&quot;$&quot;* #,##0.0000_-;\-&quot;$&quot;* #,##0.0000_-;_-&quot;$&quot;* &quot;-&quot;??_-;_-@_-"/>
    <numFmt numFmtId="168" formatCode="#.&quot;DC&quot;"/>
    <numFmt numFmtId="169" formatCode="&quot;$&quot;\ #.&quot;DP&quot;"/>
    <numFmt numFmtId="170" formatCode="###,###,##0.00000"/>
    <numFmt numFmtId="171" formatCode="_(* &quot;$&quot;\ #,##0.00"/>
    <numFmt numFmtId="172" formatCode="###,###,##0.&quot;DC&quot;"/>
    <numFmt numFmtId="173" formatCode="&quot;%&quot;\ ##0.00"/>
    <numFmt numFmtId="174" formatCode="_(&quot;$&quot;* #,##0.00_);_(&quot;$&quot;* \(#,##0.00\);_(&quot;$&quot;* &quot;-&quot;??_);_(@_)"/>
    <numFmt numFmtId="175" formatCode="_(* #,##0.00_);_(* \(#,##0.00\);_(* &quot;-&quot;??_);_(@_)"/>
    <numFmt numFmtId="176" formatCode="_(* &quot;$&quot;\ #,##0.00_)"/>
    <numFmt numFmtId="177" formatCode="###,###,##0.0000"/>
    <numFmt numFmtId="178" formatCode="_(* ##0.00&quot;%&quot;_)"/>
    <numFmt numFmtId="179" formatCode="###,###,##0.00"/>
    <numFmt numFmtId="180" formatCode="&quot;$&quot;\ ###,###,##0.00"/>
    <numFmt numFmtId="181" formatCode="_-* #,##0.000_-;\-* #,##0.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6"/>
      <name val="Arial"/>
      <family val="2"/>
    </font>
    <font>
      <sz val="7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u/>
      <sz val="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sz val="7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i/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</patternFill>
    </fill>
    <fill>
      <patternFill patternType="solid">
        <fgColor indexed="9"/>
      </patternFill>
    </fill>
  </fills>
  <borders count="8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/>
      <bottom/>
      <diagonal/>
    </border>
    <border>
      <left/>
      <right/>
      <top style="double">
        <color indexed="64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 style="dashDot">
        <color theme="1" tint="0.499984740745262"/>
      </bottom>
      <diagonal/>
    </border>
    <border>
      <left/>
      <right/>
      <top style="dashDot">
        <color theme="1" tint="0.499984740745262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 style="dashDot">
        <color theme="1" tint="0.499984740745262"/>
      </bottom>
      <diagonal/>
    </border>
    <border>
      <left style="double">
        <color indexed="64"/>
      </left>
      <right/>
      <top/>
      <bottom style="dashDot">
        <color theme="1" tint="0.499984740745262"/>
      </bottom>
      <diagonal/>
    </border>
    <border>
      <left/>
      <right style="double">
        <color indexed="64"/>
      </right>
      <top style="dashDot">
        <color theme="1" tint="0.499984740745262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ashDotDot">
        <color auto="1"/>
      </bottom>
      <diagonal/>
    </border>
    <border>
      <left/>
      <right/>
      <top style="double">
        <color auto="1"/>
      </top>
      <bottom style="dashDotDot">
        <color auto="1"/>
      </bottom>
      <diagonal/>
    </border>
    <border>
      <left/>
      <right style="double">
        <color auto="1"/>
      </right>
      <top style="double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double">
        <color auto="1"/>
      </right>
      <top style="dashDotDot">
        <color auto="1"/>
      </top>
      <bottom style="dashDotDot">
        <color auto="1"/>
      </bottom>
      <diagonal/>
    </border>
    <border>
      <left style="double">
        <color auto="1"/>
      </left>
      <right/>
      <top style="dashDotDot">
        <color auto="1"/>
      </top>
      <bottom style="double">
        <color auto="1"/>
      </bottom>
      <diagonal/>
    </border>
    <border>
      <left/>
      <right/>
      <top style="dashDotDot">
        <color auto="1"/>
      </top>
      <bottom style="double">
        <color auto="1"/>
      </bottom>
      <diagonal/>
    </border>
    <border>
      <left/>
      <right style="double">
        <color auto="1"/>
      </right>
      <top style="dashDotDot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dashDot">
        <color indexed="64"/>
      </left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1" fillId="0" borderId="0"/>
    <xf numFmtId="0" fontId="8" fillId="0" borderId="0"/>
    <xf numFmtId="0" fontId="19" fillId="0" borderId="0"/>
    <xf numFmtId="8" fontId="19" fillId="0" borderId="0" applyFont="0" applyFill="0" applyProtection="0"/>
    <xf numFmtId="12" fontId="19" fillId="0" borderId="0" applyFont="0" applyFill="0" applyProtection="0"/>
    <xf numFmtId="0" fontId="8" fillId="0" borderId="0"/>
    <xf numFmtId="8" fontId="8" fillId="0" borderId="0" applyFont="0" applyFill="0" applyProtection="0"/>
    <xf numFmtId="12" fontId="8" fillId="0" borderId="0" applyFont="0" applyFill="0" applyProtection="0"/>
    <xf numFmtId="0" fontId="20" fillId="0" borderId="0"/>
    <xf numFmtId="8" fontId="20" fillId="0" borderId="0" applyFont="0" applyFill="0" applyProtection="0"/>
    <xf numFmtId="0" fontId="20" fillId="0" borderId="0"/>
    <xf numFmtId="12" fontId="20" fillId="0" borderId="0" applyFont="0" applyFill="0" applyProtection="0"/>
  </cellStyleXfs>
  <cellXfs count="353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0" fillId="0" borderId="4" xfId="0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43" fontId="0" fillId="0" borderId="12" xfId="1" applyFont="1" applyBorder="1" applyAlignment="1">
      <alignment vertical="top"/>
    </xf>
    <xf numFmtId="43" fontId="0" fillId="0" borderId="13" xfId="1" applyFont="1" applyBorder="1" applyAlignment="1">
      <alignment vertical="top"/>
    </xf>
    <xf numFmtId="0" fontId="0" fillId="0" borderId="14" xfId="0" applyBorder="1"/>
    <xf numFmtId="43" fontId="0" fillId="0" borderId="16" xfId="1" applyFont="1" applyBorder="1" applyAlignment="1">
      <alignment vertical="top"/>
    </xf>
    <xf numFmtId="43" fontId="0" fillId="0" borderId="18" xfId="1" applyFon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19" xfId="1" applyFont="1" applyBorder="1"/>
    <xf numFmtId="0" fontId="0" fillId="0" borderId="0" xfId="0" applyBorder="1" applyAlignment="1">
      <alignment horizontal="right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right"/>
    </xf>
    <xf numFmtId="43" fontId="0" fillId="7" borderId="25" xfId="1" applyFont="1" applyFill="1" applyBorder="1"/>
    <xf numFmtId="0" fontId="6" fillId="0" borderId="11" xfId="0" applyFont="1" applyBorder="1" applyAlignment="1">
      <alignment vertical="center"/>
    </xf>
    <xf numFmtId="164" fontId="2" fillId="6" borderId="10" xfId="1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vertical="top" wrapText="1"/>
    </xf>
    <xf numFmtId="165" fontId="3" fillId="0" borderId="5" xfId="1" applyNumberFormat="1" applyFont="1" applyBorder="1" applyAlignment="1">
      <alignment vertical="top"/>
    </xf>
    <xf numFmtId="43" fontId="3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vertical="top"/>
    </xf>
    <xf numFmtId="4" fontId="0" fillId="0" borderId="15" xfId="0" applyNumberFormat="1" applyBorder="1"/>
    <xf numFmtId="0" fontId="0" fillId="0" borderId="26" xfId="0" applyBorder="1"/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 applyAlignment="1">
      <alignment horizontal="right"/>
    </xf>
    <xf numFmtId="167" fontId="0" fillId="0" borderId="30" xfId="2" applyNumberFormat="1" applyFont="1" applyBorder="1"/>
    <xf numFmtId="0" fontId="0" fillId="0" borderId="41" xfId="0" applyBorder="1"/>
    <xf numFmtId="0" fontId="0" fillId="0" borderId="42" xfId="0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47" xfId="0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16" fillId="0" borderId="34" xfId="6" applyFont="1" applyFill="1" applyBorder="1" applyAlignment="1">
      <alignment horizontal="centerContinuous" vertical="justify"/>
    </xf>
    <xf numFmtId="0" fontId="11" fillId="0" borderId="50" xfId="6" applyNumberFormat="1" applyFont="1" applyFill="1" applyBorder="1" applyAlignment="1" applyProtection="1"/>
    <xf numFmtId="0" fontId="11" fillId="0" borderId="14" xfId="6" applyNumberFormat="1" applyFont="1" applyFill="1" applyBorder="1" applyAlignment="1" applyProtection="1"/>
    <xf numFmtId="0" fontId="11" fillId="0" borderId="21" xfId="6" applyNumberFormat="1" applyFont="1" applyFill="1" applyBorder="1" applyAlignment="1" applyProtection="1"/>
    <xf numFmtId="0" fontId="0" fillId="0" borderId="55" xfId="0" applyBorder="1" applyAlignment="1">
      <alignment vertical="top"/>
    </xf>
    <xf numFmtId="0" fontId="14" fillId="0" borderId="56" xfId="0" applyFont="1" applyBorder="1" applyAlignment="1">
      <alignment vertical="top"/>
    </xf>
    <xf numFmtId="0" fontId="14" fillId="0" borderId="56" xfId="0" applyFont="1" applyBorder="1" applyAlignment="1">
      <alignment vertical="top" wrapText="1"/>
    </xf>
    <xf numFmtId="0" fontId="14" fillId="0" borderId="56" xfId="0" applyFont="1" applyBorder="1" applyAlignment="1">
      <alignment horizontal="center" vertical="top"/>
    </xf>
    <xf numFmtId="2" fontId="14" fillId="0" borderId="56" xfId="0" applyNumberFormat="1" applyFont="1" applyBorder="1" applyAlignment="1">
      <alignment vertical="top"/>
    </xf>
    <xf numFmtId="2" fontId="14" fillId="0" borderId="57" xfId="0" applyNumberFormat="1" applyFont="1" applyBorder="1" applyAlignment="1">
      <alignment vertical="top"/>
    </xf>
    <xf numFmtId="0" fontId="0" fillId="0" borderId="50" xfId="0" applyBorder="1"/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62" xfId="0" applyBorder="1"/>
    <xf numFmtId="0" fontId="15" fillId="0" borderId="0" xfId="0" applyFont="1" applyBorder="1"/>
    <xf numFmtId="14" fontId="0" fillId="0" borderId="63" xfId="0" applyNumberFormat="1" applyBorder="1"/>
    <xf numFmtId="0" fontId="0" fillId="0" borderId="64" xfId="0" applyBorder="1" applyAlignment="1">
      <alignment horizontal="center"/>
    </xf>
    <xf numFmtId="0" fontId="6" fillId="0" borderId="65" xfId="0" applyFont="1" applyBorder="1"/>
    <xf numFmtId="0" fontId="15" fillId="0" borderId="14" xfId="0" applyFont="1" applyBorder="1"/>
    <xf numFmtId="0" fontId="3" fillId="4" borderId="14" xfId="0" applyFont="1" applyFill="1" applyBorder="1" applyAlignment="1">
      <alignment vertical="top"/>
    </xf>
    <xf numFmtId="0" fontId="3" fillId="4" borderId="0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0" xfId="1" applyNumberFormat="1" applyFont="1" applyBorder="1" applyAlignment="1">
      <alignment vertical="top"/>
    </xf>
    <xf numFmtId="0" fontId="2" fillId="0" borderId="53" xfId="0" applyFont="1" applyBorder="1" applyAlignment="1">
      <alignment vertical="top"/>
    </xf>
    <xf numFmtId="0" fontId="18" fillId="0" borderId="14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vertical="top"/>
    </xf>
    <xf numFmtId="43" fontId="2" fillId="0" borderId="0" xfId="1" applyFont="1" applyBorder="1" applyAlignment="1">
      <alignment vertical="top"/>
    </xf>
    <xf numFmtId="166" fontId="2" fillId="0" borderId="53" xfId="0" applyNumberFormat="1" applyFont="1" applyBorder="1" applyAlignment="1">
      <alignment vertical="top"/>
    </xf>
    <xf numFmtId="0" fontId="3" fillId="0" borderId="66" xfId="0" applyFont="1" applyBorder="1" applyAlignment="1">
      <alignment vertical="top"/>
    </xf>
    <xf numFmtId="166" fontId="3" fillId="0" borderId="19" xfId="0" applyNumberFormat="1" applyFont="1" applyBorder="1" applyAlignment="1">
      <alignment vertical="top"/>
    </xf>
    <xf numFmtId="43" fontId="7" fillId="5" borderId="69" xfId="0" applyNumberFormat="1" applyFont="1" applyFill="1" applyBorder="1"/>
    <xf numFmtId="43" fontId="4" fillId="5" borderId="20" xfId="0" applyNumberFormat="1" applyFont="1" applyFill="1" applyBorder="1"/>
    <xf numFmtId="166" fontId="0" fillId="0" borderId="42" xfId="0" applyNumberFormat="1" applyBorder="1"/>
    <xf numFmtId="166" fontId="0" fillId="0" borderId="45" xfId="0" applyNumberFormat="1" applyBorder="1"/>
    <xf numFmtId="166" fontId="0" fillId="0" borderId="48" xfId="0" applyNumberFormat="1" applyBorder="1"/>
    <xf numFmtId="3" fontId="0" fillId="0" borderId="14" xfId="0" applyNumberFormat="1" applyBorder="1"/>
    <xf numFmtId="3" fontId="0" fillId="0" borderId="14" xfId="0" applyNumberFormat="1" applyBorder="1" applyAlignment="1">
      <alignment vertical="top"/>
    </xf>
    <xf numFmtId="3" fontId="0" fillId="0" borderId="17" xfId="0" applyNumberFormat="1" applyBorder="1" applyAlignment="1">
      <alignment vertical="top"/>
    </xf>
    <xf numFmtId="0" fontId="0" fillId="0" borderId="70" xfId="0" applyBorder="1"/>
    <xf numFmtId="167" fontId="0" fillId="0" borderId="71" xfId="2" applyNumberFormat="1" applyFont="1" applyBorder="1"/>
    <xf numFmtId="164" fontId="0" fillId="5" borderId="23" xfId="1" applyNumberFormat="1" applyFont="1" applyFill="1" applyBorder="1" applyAlignment="1">
      <alignment horizontal="center"/>
    </xf>
    <xf numFmtId="164" fontId="0" fillId="5" borderId="24" xfId="1" applyNumberFormat="1" applyFont="1" applyFill="1" applyBorder="1" applyAlignment="1">
      <alignment horizontal="center"/>
    </xf>
    <xf numFmtId="164" fontId="0" fillId="5" borderId="68" xfId="1" applyNumberFormat="1" applyFont="1" applyFill="1" applyBorder="1" applyAlignment="1">
      <alignment horizontal="center"/>
    </xf>
    <xf numFmtId="0" fontId="0" fillId="0" borderId="72" xfId="0" applyBorder="1" applyAlignment="1">
      <alignment vertical="top"/>
    </xf>
    <xf numFmtId="0" fontId="14" fillId="0" borderId="73" xfId="0" applyFont="1" applyBorder="1" applyAlignment="1">
      <alignment vertical="top"/>
    </xf>
    <xf numFmtId="0" fontId="14" fillId="0" borderId="73" xfId="0" applyFont="1" applyBorder="1" applyAlignment="1">
      <alignment horizontal="center" vertical="top"/>
    </xf>
    <xf numFmtId="0" fontId="14" fillId="0" borderId="73" xfId="0" applyFont="1" applyBorder="1" applyAlignment="1">
      <alignment vertical="top" wrapText="1"/>
    </xf>
    <xf numFmtId="2" fontId="14" fillId="0" borderId="73" xfId="0" applyNumberFormat="1" applyFont="1" applyBorder="1" applyAlignment="1">
      <alignment vertical="top"/>
    </xf>
    <xf numFmtId="2" fontId="14" fillId="0" borderId="74" xfId="0" applyNumberFormat="1" applyFont="1" applyBorder="1" applyAlignment="1">
      <alignment vertical="top"/>
    </xf>
    <xf numFmtId="0" fontId="0" fillId="0" borderId="75" xfId="0" applyBorder="1" applyAlignment="1">
      <alignment vertical="top"/>
    </xf>
    <xf numFmtId="0" fontId="14" fillId="0" borderId="76" xfId="0" applyFont="1" applyBorder="1" applyAlignment="1">
      <alignment vertical="top"/>
    </xf>
    <xf numFmtId="0" fontId="14" fillId="0" borderId="76" xfId="0" applyFont="1" applyBorder="1" applyAlignment="1">
      <alignment horizontal="center" vertical="top"/>
    </xf>
    <xf numFmtId="0" fontId="14" fillId="0" borderId="76" xfId="0" applyFont="1" applyBorder="1" applyAlignment="1">
      <alignment vertical="top" wrapText="1"/>
    </xf>
    <xf numFmtId="2" fontId="14" fillId="0" borderId="76" xfId="0" applyNumberFormat="1" applyFont="1" applyBorder="1" applyAlignment="1">
      <alignment vertical="top"/>
    </xf>
    <xf numFmtId="2" fontId="14" fillId="0" borderId="77" xfId="0" applyNumberFormat="1" applyFont="1" applyBorder="1" applyAlignment="1">
      <alignment vertical="top"/>
    </xf>
    <xf numFmtId="0" fontId="0" fillId="0" borderId="78" xfId="0" applyBorder="1" applyAlignment="1">
      <alignment vertical="top"/>
    </xf>
    <xf numFmtId="0" fontId="14" fillId="0" borderId="79" xfId="0" applyFont="1" applyBorder="1" applyAlignment="1">
      <alignment vertical="top"/>
    </xf>
    <xf numFmtId="0" fontId="14" fillId="0" borderId="79" xfId="0" applyFont="1" applyBorder="1" applyAlignment="1">
      <alignment horizontal="center" vertical="top"/>
    </xf>
    <xf numFmtId="0" fontId="14" fillId="0" borderId="79" xfId="0" applyFont="1" applyBorder="1" applyAlignment="1">
      <alignment vertical="top" wrapText="1"/>
    </xf>
    <xf numFmtId="2" fontId="14" fillId="0" borderId="79" xfId="0" applyNumberFormat="1" applyFont="1" applyBorder="1" applyAlignment="1">
      <alignment vertical="top"/>
    </xf>
    <xf numFmtId="2" fontId="14" fillId="0" borderId="80" xfId="0" applyNumberFormat="1" applyFont="1" applyBorder="1" applyAlignment="1">
      <alignment vertical="top"/>
    </xf>
    <xf numFmtId="0" fontId="3" fillId="0" borderId="81" xfId="0" applyFont="1" applyBorder="1" applyAlignment="1">
      <alignment vertical="top"/>
    </xf>
    <xf numFmtId="0" fontId="3" fillId="0" borderId="82" xfId="0" applyFont="1" applyBorder="1" applyAlignment="1">
      <alignment horizontal="center" vertical="top"/>
    </xf>
    <xf numFmtId="0" fontId="3" fillId="0" borderId="82" xfId="0" applyFont="1" applyBorder="1" applyAlignment="1">
      <alignment vertical="top" wrapText="1"/>
    </xf>
    <xf numFmtId="165" fontId="3" fillId="0" borderId="82" xfId="1" applyNumberFormat="1" applyFont="1" applyBorder="1" applyAlignment="1">
      <alignment vertical="top"/>
    </xf>
    <xf numFmtId="43" fontId="3" fillId="0" borderId="82" xfId="1" applyFont="1" applyBorder="1" applyAlignment="1">
      <alignment vertical="top"/>
    </xf>
    <xf numFmtId="164" fontId="3" fillId="0" borderId="82" xfId="1" applyNumberFormat="1" applyFont="1" applyBorder="1" applyAlignment="1">
      <alignment vertical="top"/>
    </xf>
    <xf numFmtId="166" fontId="3" fillId="0" borderId="83" xfId="0" applyNumberFormat="1" applyFont="1" applyBorder="1" applyAlignment="1">
      <alignment vertical="top"/>
    </xf>
    <xf numFmtId="0" fontId="3" fillId="4" borderId="67" xfId="0" applyFont="1" applyFill="1" applyBorder="1" applyAlignment="1">
      <alignment vertical="top"/>
    </xf>
    <xf numFmtId="0" fontId="3" fillId="4" borderId="24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vertical="top" wrapText="1"/>
    </xf>
    <xf numFmtId="0" fontId="2" fillId="0" borderId="24" xfId="0" applyFont="1" applyBorder="1" applyAlignment="1">
      <alignment horizontal="center" vertical="top"/>
    </xf>
    <xf numFmtId="165" fontId="2" fillId="0" borderId="24" xfId="1" applyNumberFormat="1" applyFont="1" applyBorder="1" applyAlignment="1">
      <alignment vertical="top"/>
    </xf>
    <xf numFmtId="43" fontId="2" fillId="0" borderId="24" xfId="1" applyFont="1" applyBorder="1" applyAlignment="1">
      <alignment vertical="top"/>
    </xf>
    <xf numFmtId="164" fontId="2" fillId="0" borderId="24" xfId="1" applyNumberFormat="1" applyFont="1" applyBorder="1" applyAlignment="1">
      <alignment vertical="top"/>
    </xf>
    <xf numFmtId="0" fontId="10" fillId="0" borderId="0" xfId="15" applyNumberFormat="1" applyFont="1" applyFill="1" applyAlignment="1" applyProtection="1">
      <alignment horizontal="left" vertical="top"/>
    </xf>
    <xf numFmtId="0" fontId="25" fillId="0" borderId="34" xfId="16" applyNumberFormat="1" applyFont="1" applyFill="1" applyBorder="1" applyAlignment="1" applyProtection="1">
      <alignment horizontal="right" vertical="justify"/>
    </xf>
    <xf numFmtId="164" fontId="2" fillId="0" borderId="10" xfId="1" applyNumberFormat="1" applyFont="1" applyFill="1" applyBorder="1" applyAlignment="1">
      <alignment vertical="top"/>
    </xf>
    <xf numFmtId="0" fontId="20" fillId="0" borderId="0" xfId="16"/>
    <xf numFmtId="0" fontId="20" fillId="0" borderId="6" xfId="16" applyBorder="1" applyAlignment="1">
      <alignment horizontal="centerContinuous"/>
    </xf>
    <xf numFmtId="0" fontId="20" fillId="0" borderId="0" xfId="16" applyNumberFormat="1" applyFont="1" applyFill="1" applyAlignment="1" applyProtection="1">
      <alignment horizontal="centerContinuous"/>
    </xf>
    <xf numFmtId="0" fontId="21" fillId="0" borderId="0" xfId="16" applyNumberFormat="1" applyFont="1" applyFill="1" applyAlignment="1" applyProtection="1">
      <alignment horizontal="centerContinuous"/>
    </xf>
    <xf numFmtId="0" fontId="20" fillId="0" borderId="0" xfId="16" applyFont="1" applyFill="1" applyAlignment="1">
      <alignment horizontal="center"/>
    </xf>
    <xf numFmtId="0" fontId="20" fillId="0" borderId="0" xfId="16" applyFont="1" applyFill="1" applyBorder="1" applyAlignment="1">
      <alignment horizontal="center"/>
    </xf>
    <xf numFmtId="0" fontId="22" fillId="0" borderId="0" xfId="16" applyNumberFormat="1" applyFont="1" applyFill="1" applyBorder="1" applyAlignment="1" applyProtection="1">
      <alignment horizontal="left"/>
    </xf>
    <xf numFmtId="0" fontId="20" fillId="0" borderId="0" xfId="16" applyBorder="1"/>
    <xf numFmtId="0" fontId="20" fillId="0" borderId="0" xfId="16" applyAlignment="1"/>
    <xf numFmtId="0" fontId="20" fillId="0" borderId="0" xfId="16" applyNumberFormat="1" applyFont="1" applyFill="1" applyAlignment="1" applyProtection="1">
      <alignment horizontal="right"/>
    </xf>
    <xf numFmtId="0" fontId="20" fillId="0" borderId="0" xfId="16" applyAlignment="1">
      <alignment horizontal="centerContinuous"/>
    </xf>
    <xf numFmtId="0" fontId="25" fillId="0" borderId="0" xfId="16" applyNumberFormat="1" applyFont="1" applyFill="1" applyAlignment="1" applyProtection="1"/>
    <xf numFmtId="0" fontId="20" fillId="8" borderId="0" xfId="16" applyFill="1" applyAlignment="1">
      <alignment horizontal="centerContinuous"/>
    </xf>
    <xf numFmtId="0" fontId="12" fillId="0" borderId="0" xfId="16" applyNumberFormat="1" applyFont="1" applyFill="1" applyAlignment="1" applyProtection="1"/>
    <xf numFmtId="0" fontId="20" fillId="0" borderId="0" xfId="16" applyBorder="1" applyAlignment="1"/>
    <xf numFmtId="0" fontId="20" fillId="0" borderId="0" xfId="16" applyAlignment="1">
      <alignment horizontal="center"/>
    </xf>
    <xf numFmtId="0" fontId="20" fillId="0" borderId="38" xfId="16" applyBorder="1"/>
    <xf numFmtId="0" fontId="20" fillId="0" borderId="37" xfId="16" applyBorder="1" applyAlignment="1">
      <alignment horizontal="justify" vertical="justify"/>
    </xf>
    <xf numFmtId="0" fontId="20" fillId="0" borderId="38" xfId="16" applyFont="1" applyBorder="1" applyAlignment="1">
      <alignment horizontal="centerContinuous" vertical="justify"/>
    </xf>
    <xf numFmtId="0" fontId="20" fillId="0" borderId="37" xfId="16" applyFont="1" applyBorder="1" applyAlignment="1">
      <alignment horizontal="centerContinuous" vertical="justify"/>
    </xf>
    <xf numFmtId="0" fontId="20" fillId="0" borderId="35" xfId="16" applyBorder="1" applyAlignment="1">
      <alignment horizontal="centerContinuous"/>
    </xf>
    <xf numFmtId="0" fontId="20" fillId="0" borderId="35" xfId="16" applyFont="1" applyBorder="1" applyAlignment="1">
      <alignment horizontal="centerContinuous" vertical="justify"/>
    </xf>
    <xf numFmtId="0" fontId="20" fillId="0" borderId="0" xfId="16" applyFont="1" applyAlignment="1">
      <alignment horizontal="centerContinuous" vertical="justify"/>
    </xf>
    <xf numFmtId="0" fontId="20" fillId="0" borderId="34" xfId="16" applyFont="1" applyFill="1" applyBorder="1" applyAlignment="1">
      <alignment horizontal="centerContinuous" vertical="justify"/>
    </xf>
    <xf numFmtId="0" fontId="20" fillId="0" borderId="33" xfId="16" applyBorder="1" applyAlignment="1">
      <alignment horizontal="justify" vertical="justify"/>
    </xf>
    <xf numFmtId="0" fontId="20" fillId="0" borderId="32" xfId="16" applyBorder="1" applyAlignment="1">
      <alignment horizontal="justify" vertical="justify"/>
    </xf>
    <xf numFmtId="0" fontId="21" fillId="0" borderId="32" xfId="16" applyFont="1" applyFill="1" applyBorder="1" applyAlignment="1">
      <alignment horizontal="justify" vertical="justify"/>
    </xf>
    <xf numFmtId="0" fontId="20" fillId="0" borderId="33" xfId="16" applyBorder="1" applyAlignment="1">
      <alignment horizontal="centerContinuous" vertical="justify"/>
    </xf>
    <xf numFmtId="0" fontId="20" fillId="0" borderId="32" xfId="16" applyBorder="1" applyAlignment="1">
      <alignment horizontal="centerContinuous" vertical="justify"/>
    </xf>
    <xf numFmtId="0" fontId="20" fillId="0" borderId="37" xfId="16" applyBorder="1"/>
    <xf numFmtId="0" fontId="22" fillId="0" borderId="37" xfId="16" applyFont="1" applyBorder="1" applyAlignment="1">
      <alignment horizontal="centerContinuous"/>
    </xf>
    <xf numFmtId="0" fontId="22" fillId="0" borderId="37" xfId="16" applyFont="1" applyBorder="1"/>
    <xf numFmtId="0" fontId="22" fillId="0" borderId="36" xfId="16" applyFont="1" applyBorder="1"/>
    <xf numFmtId="0" fontId="23" fillId="0" borderId="35" xfId="16" applyNumberFormat="1" applyFont="1" applyFill="1" applyBorder="1" applyAlignment="1" applyProtection="1">
      <alignment horizontal="centerContinuous"/>
    </xf>
    <xf numFmtId="176" fontId="24" fillId="0" borderId="0" xfId="16" applyNumberFormat="1" applyFont="1" applyFill="1" applyBorder="1" applyAlignment="1" applyProtection="1">
      <alignment horizontal="centerContinuous"/>
    </xf>
    <xf numFmtId="0" fontId="23" fillId="0" borderId="0" xfId="16" applyNumberFormat="1" applyFont="1" applyFill="1" applyBorder="1" applyAlignment="1" applyProtection="1">
      <alignment horizontal="centerContinuous"/>
    </xf>
    <xf numFmtId="0" fontId="20" fillId="0" borderId="0" xfId="16" applyNumberFormat="1" applyFont="1" applyFill="1" applyBorder="1" applyAlignment="1" applyProtection="1">
      <alignment horizontal="centerContinuous"/>
    </xf>
    <xf numFmtId="0" fontId="25" fillId="0" borderId="0" xfId="16" applyFont="1" applyAlignment="1">
      <alignment horizontal="right"/>
    </xf>
    <xf numFmtId="0" fontId="20" fillId="0" borderId="0" xfId="16" applyFont="1" applyBorder="1"/>
    <xf numFmtId="0" fontId="25" fillId="0" borderId="0" xfId="16" applyFont="1" applyBorder="1"/>
    <xf numFmtId="0" fontId="26" fillId="0" borderId="34" xfId="16" applyNumberFormat="1" applyFont="1" applyFill="1" applyBorder="1" applyAlignment="1" applyProtection="1"/>
    <xf numFmtId="0" fontId="20" fillId="0" borderId="33" xfId="16" applyNumberFormat="1" applyFont="1" applyFill="1" applyBorder="1" applyAlignment="1" applyProtection="1">
      <alignment horizontal="centerContinuous"/>
    </xf>
    <xf numFmtId="0" fontId="22" fillId="0" borderId="32" xfId="16" applyNumberFormat="1" applyFont="1" applyFill="1" applyBorder="1" applyAlignment="1" applyProtection="1">
      <alignment horizontal="centerContinuous"/>
    </xf>
    <xf numFmtId="0" fontId="20" fillId="0" borderId="32" xfId="16" applyBorder="1"/>
    <xf numFmtId="0" fontId="20" fillId="0" borderId="32" xfId="16" applyNumberFormat="1" applyFont="1" applyFill="1" applyBorder="1" applyAlignment="1" applyProtection="1">
      <alignment horizontal="centerContinuous"/>
    </xf>
    <xf numFmtId="0" fontId="25" fillId="0" borderId="32" xfId="16" applyFont="1" applyBorder="1" applyAlignment="1">
      <alignment horizontal="right"/>
    </xf>
    <xf numFmtId="0" fontId="20" fillId="0" borderId="32" xfId="16" applyFont="1" applyBorder="1"/>
    <xf numFmtId="0" fontId="25" fillId="0" borderId="32" xfId="16" applyFont="1" applyBorder="1"/>
    <xf numFmtId="0" fontId="20" fillId="0" borderId="31" xfId="16" applyBorder="1"/>
    <xf numFmtId="0" fontId="25" fillId="0" borderId="0" xfId="16" applyFont="1" applyBorder="1" applyAlignment="1"/>
    <xf numFmtId="0" fontId="25" fillId="0" borderId="0" xfId="16" applyFont="1" applyBorder="1" applyAlignment="1">
      <alignment horizontal="right"/>
    </xf>
    <xf numFmtId="169" fontId="22" fillId="0" borderId="37" xfId="16" applyNumberFormat="1" applyFont="1" applyFill="1" applyBorder="1" applyAlignment="1" applyProtection="1"/>
    <xf numFmtId="0" fontId="20" fillId="9" borderId="37" xfId="16" applyNumberFormat="1" applyFont="1" applyFill="1" applyBorder="1" applyAlignment="1" applyProtection="1"/>
    <xf numFmtId="0" fontId="25" fillId="9" borderId="36" xfId="16" applyNumberFormat="1" applyFont="1" applyFill="1" applyBorder="1" applyAlignment="1" applyProtection="1"/>
    <xf numFmtId="0" fontId="20" fillId="0" borderId="38" xfId="16" applyNumberFormat="1" applyFont="1" applyFill="1" applyBorder="1" applyAlignment="1" applyProtection="1">
      <alignment horizontal="centerContinuous"/>
    </xf>
    <xf numFmtId="176" fontId="22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>
      <alignment horizontal="centerContinuous"/>
    </xf>
    <xf numFmtId="176" fontId="22" fillId="0" borderId="0" xfId="16" applyNumberFormat="1" applyFont="1" applyFill="1" applyBorder="1" applyAlignment="1" applyProtection="1">
      <alignment horizontal="centerContinuous"/>
    </xf>
    <xf numFmtId="169" fontId="22" fillId="0" borderId="0" xfId="16" applyNumberFormat="1" applyFont="1" applyFill="1" applyAlignment="1" applyProtection="1"/>
    <xf numFmtId="0" fontId="20" fillId="9" borderId="0" xfId="16" applyNumberFormat="1" applyFont="1" applyFill="1" applyBorder="1" applyAlignment="1" applyProtection="1"/>
    <xf numFmtId="0" fontId="20" fillId="9" borderId="0" xfId="16" applyNumberFormat="1" applyFont="1" applyFill="1" applyAlignment="1" applyProtection="1"/>
    <xf numFmtId="0" fontId="22" fillId="9" borderId="34" xfId="16" applyNumberFormat="1" applyFont="1" applyFill="1" applyBorder="1" applyAlignment="1" applyProtection="1"/>
    <xf numFmtId="176" fontId="25" fillId="0" borderId="37" xfId="16" applyNumberFormat="1" applyFont="1" applyFill="1" applyBorder="1" applyAlignment="1" applyProtection="1">
      <alignment horizontal="centerContinuous"/>
    </xf>
    <xf numFmtId="176" fontId="25" fillId="0" borderId="0" xfId="16" applyNumberFormat="1" applyFont="1" applyFill="1" applyBorder="1" applyAlignment="1" applyProtection="1">
      <alignment horizontal="centerContinuous"/>
    </xf>
    <xf numFmtId="0" fontId="25" fillId="0" borderId="34" xfId="16" applyNumberFormat="1" applyFont="1" applyFill="1" applyBorder="1" applyAlignment="1" applyProtection="1"/>
    <xf numFmtId="0" fontId="20" fillId="0" borderId="35" xfId="16" applyBorder="1"/>
    <xf numFmtId="176" fontId="20" fillId="0" borderId="0" xfId="16" applyNumberFormat="1" applyFont="1" applyFill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left"/>
    </xf>
    <xf numFmtId="176" fontId="25" fillId="0" borderId="0" xfId="16" applyNumberFormat="1" applyFont="1" applyFill="1" applyAlignment="1" applyProtection="1">
      <alignment horizontal="left"/>
    </xf>
    <xf numFmtId="0" fontId="20" fillId="0" borderId="3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/>
    <xf numFmtId="176" fontId="25" fillId="0" borderId="38" xfId="16" applyNumberFormat="1" applyFont="1" applyFill="1" applyBorder="1" applyAlignment="1" applyProtection="1">
      <alignment horizontal="centerContinuous"/>
    </xf>
    <xf numFmtId="0" fontId="25" fillId="0" borderId="37" xfId="16" applyNumberFormat="1" applyFont="1" applyFill="1" applyBorder="1" applyAlignment="1" applyProtection="1">
      <alignment horizontal="centerContinuous"/>
    </xf>
    <xf numFmtId="0" fontId="20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/>
    </xf>
    <xf numFmtId="180" fontId="25" fillId="0" borderId="37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>
      <alignment horizontal="right"/>
    </xf>
    <xf numFmtId="0" fontId="25" fillId="0" borderId="0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left"/>
    </xf>
    <xf numFmtId="0" fontId="22" fillId="0" borderId="32" xfId="16" applyNumberFormat="1" applyFont="1" applyFill="1" applyBorder="1" applyAlignment="1" applyProtection="1">
      <alignment horizontal="left"/>
    </xf>
    <xf numFmtId="0" fontId="25" fillId="0" borderId="32" xfId="16" applyNumberFormat="1" applyFont="1" applyFill="1" applyBorder="1" applyAlignment="1" applyProtection="1">
      <alignment horizontal="centerContinuous"/>
    </xf>
    <xf numFmtId="0" fontId="27" fillId="0" borderId="31" xfId="16" applyNumberFormat="1" applyFont="1" applyFill="1" applyBorder="1" applyAlignment="1" applyProtection="1">
      <alignment horizontal="left"/>
    </xf>
    <xf numFmtId="0" fontId="25" fillId="0" borderId="37" xfId="16" applyNumberFormat="1" applyFont="1" applyFill="1" applyBorder="1" applyAlignment="1" applyProtection="1"/>
    <xf numFmtId="0" fontId="25" fillId="0" borderId="37" xfId="16" applyNumberFormat="1" applyFont="1" applyFill="1" applyBorder="1" applyAlignment="1" applyProtection="1">
      <alignment horizontal="left" vertical="center"/>
    </xf>
    <xf numFmtId="177" fontId="25" fillId="0" borderId="37" xfId="16" applyNumberFormat="1" applyFont="1" applyFill="1" applyBorder="1" applyAlignment="1" applyProtection="1">
      <alignment horizontal="right"/>
    </xf>
    <xf numFmtId="0" fontId="25" fillId="0" borderId="36" xfId="16" applyNumberFormat="1" applyFont="1" applyFill="1" applyBorder="1" applyAlignment="1" applyProtection="1">
      <alignment horizontal="left" vertical="center"/>
    </xf>
    <xf numFmtId="176" fontId="25" fillId="0" borderId="5" xfId="16" applyNumberFormat="1" applyFont="1" applyFill="1" applyBorder="1" applyAlignment="1" applyProtection="1">
      <alignment horizontal="centerContinuous"/>
    </xf>
    <xf numFmtId="0" fontId="22" fillId="0" borderId="34" xfId="16" applyNumberFormat="1" applyFont="1" applyFill="1" applyBorder="1" applyAlignment="1" applyProtection="1">
      <alignment horizontal="left" vertical="center"/>
    </xf>
    <xf numFmtId="176" fontId="25" fillId="0" borderId="0" xfId="16" applyNumberFormat="1" applyFont="1" applyFill="1" applyAlignment="1" applyProtection="1">
      <alignment horizontal="centerContinuous"/>
    </xf>
    <xf numFmtId="0" fontId="25" fillId="0" borderId="5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/>
    </xf>
    <xf numFmtId="0" fontId="22" fillId="0" borderId="34" xfId="16" applyNumberFormat="1" applyFont="1" applyFill="1" applyBorder="1" applyAlignment="1" applyProtection="1"/>
    <xf numFmtId="0" fontId="20" fillId="0" borderId="5" xfId="16" applyBorder="1"/>
    <xf numFmtId="0" fontId="25" fillId="0" borderId="36" xfId="16" applyNumberFormat="1" applyFont="1" applyFill="1" applyBorder="1" applyAlignment="1" applyProtection="1"/>
    <xf numFmtId="179" fontId="25" fillId="0" borderId="5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Border="1" applyAlignment="1" applyProtection="1"/>
    <xf numFmtId="0" fontId="25" fillId="0" borderId="0" xfId="16" applyNumberFormat="1" applyFont="1" applyFill="1" applyAlignment="1" applyProtection="1">
      <alignment horizontal="centerContinuous"/>
    </xf>
    <xf numFmtId="0" fontId="25" fillId="0" borderId="34" xfId="16" applyNumberFormat="1" applyFont="1" applyFill="1" applyBorder="1" applyAlignment="1" applyProtection="1">
      <alignment horizontal="left"/>
    </xf>
    <xf numFmtId="179" fontId="25" fillId="0" borderId="5" xfId="16" applyNumberFormat="1" applyFont="1" applyFill="1" applyBorder="1" applyAlignment="1" applyProtection="1">
      <alignment horizontal="right"/>
    </xf>
    <xf numFmtId="0" fontId="22" fillId="0" borderId="34" xfId="16" applyNumberFormat="1" applyFont="1" applyFill="1" applyBorder="1" applyAlignment="1" applyProtection="1">
      <alignment horizontal="left"/>
    </xf>
    <xf numFmtId="0" fontId="20" fillId="0" borderId="5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Alignment="1" applyProtection="1">
      <alignment horizontal="right"/>
    </xf>
    <xf numFmtId="179" fontId="25" fillId="0" borderId="32" xfId="16" applyNumberFormat="1" applyFont="1" applyFill="1" applyBorder="1" applyAlignment="1" applyProtection="1">
      <alignment horizontal="centerContinuous"/>
    </xf>
    <xf numFmtId="0" fontId="22" fillId="0" borderId="0" xfId="16" applyNumberFormat="1" applyFont="1" applyFill="1" applyAlignment="1" applyProtection="1"/>
    <xf numFmtId="177" fontId="25" fillId="0" borderId="5" xfId="16" applyNumberFormat="1" applyFont="1" applyFill="1" applyBorder="1" applyAlignment="1" applyProtection="1">
      <alignment horizontal="centerContinuous"/>
    </xf>
    <xf numFmtId="0" fontId="25" fillId="0" borderId="0" xfId="16" applyNumberFormat="1" applyFont="1" applyFill="1" applyBorder="1" applyAlignment="1" applyProtection="1">
      <alignment horizontal="right" vertical="justify"/>
    </xf>
    <xf numFmtId="178" fontId="25" fillId="0" borderId="32" xfId="16" applyNumberFormat="1" applyFont="1" applyFill="1" applyBorder="1" applyAlignment="1" applyProtection="1">
      <alignment horizontal="left"/>
    </xf>
    <xf numFmtId="0" fontId="25" fillId="0" borderId="0" xfId="16" applyNumberFormat="1" applyFont="1" applyFill="1" applyAlignment="1" applyProtection="1">
      <alignment horizontal="left" vertical="justify"/>
    </xf>
    <xf numFmtId="0" fontId="25" fillId="0" borderId="0" xfId="16" applyNumberFormat="1" applyFont="1" applyFill="1" applyBorder="1" applyAlignment="1" applyProtection="1">
      <alignment horizontal="centerContinuous"/>
    </xf>
    <xf numFmtId="179" fontId="25" fillId="0" borderId="0" xfId="16" applyNumberFormat="1" applyFont="1" applyFill="1" applyBorder="1" applyAlignment="1" applyProtection="1">
      <alignment horizontal="centerContinuous"/>
    </xf>
    <xf numFmtId="176" fontId="25" fillId="0" borderId="32" xfId="16" applyNumberFormat="1" applyFont="1" applyFill="1" applyBorder="1" applyAlignment="1" applyProtection="1">
      <alignment horizontal="left"/>
    </xf>
    <xf numFmtId="178" fontId="25" fillId="0" borderId="0" xfId="16" applyNumberFormat="1" applyFont="1" applyFill="1" applyAlignment="1" applyProtection="1">
      <alignment horizontal="left"/>
    </xf>
    <xf numFmtId="177" fontId="25" fillId="0" borderId="37" xfId="16" applyNumberFormat="1" applyFont="1" applyFill="1" applyBorder="1" applyAlignment="1" applyProtection="1">
      <alignment horizontal="centerContinuous"/>
    </xf>
    <xf numFmtId="0" fontId="28" fillId="0" borderId="0" xfId="16" applyNumberFormat="1" applyFont="1" applyFill="1" applyAlignment="1" applyProtection="1">
      <alignment horizontal="left"/>
    </xf>
    <xf numFmtId="0" fontId="20" fillId="0" borderId="0" xfId="16" applyNumberFormat="1" applyFont="1" applyFill="1" applyAlignment="1" applyProtection="1">
      <alignment horizontal="left"/>
    </xf>
    <xf numFmtId="0" fontId="25" fillId="0" borderId="0" xfId="16" applyNumberFormat="1" applyFont="1" applyFill="1" applyAlignment="1" applyProtection="1">
      <alignment horizontal="right" vertical="justify"/>
    </xf>
    <xf numFmtId="176" fontId="25" fillId="0" borderId="5" xfId="16" applyNumberFormat="1" applyFont="1" applyFill="1" applyBorder="1" applyAlignment="1" applyProtection="1">
      <alignment horizontal="left"/>
    </xf>
    <xf numFmtId="0" fontId="20" fillId="0" borderId="6" xfId="16" applyBorder="1"/>
    <xf numFmtId="0" fontId="25" fillId="0" borderId="5" xfId="16" applyNumberFormat="1" applyFont="1" applyFill="1" applyBorder="1" applyAlignment="1" applyProtection="1">
      <alignment horizontal="centerContinuous"/>
    </xf>
    <xf numFmtId="0" fontId="27" fillId="0" borderId="4" xfId="16" applyNumberFormat="1" applyFont="1" applyFill="1" applyBorder="1" applyAlignment="1" applyProtection="1">
      <alignment horizontal="centerContinuous" vertical="justify"/>
    </xf>
    <xf numFmtId="0" fontId="25" fillId="0" borderId="37" xfId="16" applyNumberFormat="1" applyFont="1" applyFill="1" applyBorder="1" applyAlignment="1" applyProtection="1">
      <alignment horizontal="justify"/>
    </xf>
    <xf numFmtId="0" fontId="17" fillId="0" borderId="54" xfId="16" applyFont="1" applyBorder="1"/>
    <xf numFmtId="0" fontId="17" fillId="0" borderId="22" xfId="16" applyFont="1" applyBorder="1"/>
    <xf numFmtId="0" fontId="13" fillId="0" borderId="37" xfId="16" applyNumberFormat="1" applyFont="1" applyFill="1" applyBorder="1" applyAlignment="1" applyProtection="1">
      <alignment horizontal="centerContinuous"/>
    </xf>
    <xf numFmtId="0" fontId="9" fillId="0" borderId="0" xfId="16" applyNumberFormat="1" applyFont="1" applyFill="1" applyBorder="1" applyAlignment="1" applyProtection="1"/>
    <xf numFmtId="0" fontId="17" fillId="0" borderId="53" xfId="16" applyNumberFormat="1" applyFont="1" applyFill="1" applyBorder="1" applyAlignment="1" applyProtection="1">
      <alignment horizontal="centerContinuous"/>
    </xf>
    <xf numFmtId="0" fontId="17" fillId="0" borderId="0" xfId="16" applyNumberFormat="1" applyFont="1" applyFill="1" applyBorder="1" applyAlignment="1" applyProtection="1">
      <alignment horizontal="centerContinuous"/>
    </xf>
    <xf numFmtId="0" fontId="17" fillId="0" borderId="0" xfId="16" applyFont="1" applyBorder="1"/>
    <xf numFmtId="0" fontId="17" fillId="0" borderId="0" xfId="16" applyNumberFormat="1" applyFont="1" applyFill="1" applyBorder="1" applyAlignment="1" applyProtection="1"/>
    <xf numFmtId="0" fontId="17" fillId="0" borderId="52" xfId="16" applyNumberFormat="1" applyFont="1" applyFill="1" applyBorder="1" applyAlignment="1" applyProtection="1">
      <alignment horizontal="centerContinuous"/>
    </xf>
    <xf numFmtId="0" fontId="17" fillId="0" borderId="51" xfId="16" applyNumberFormat="1" applyFont="1" applyFill="1" applyBorder="1" applyAlignment="1" applyProtection="1">
      <alignment horizontal="centerContinuous"/>
    </xf>
    <xf numFmtId="0" fontId="17" fillId="0" borderId="51" xfId="16" applyFont="1" applyBorder="1"/>
    <xf numFmtId="0" fontId="17" fillId="0" borderId="51" xfId="16" applyNumberFormat="1" applyFont="1" applyFill="1" applyBorder="1" applyAlignment="1" applyProtection="1"/>
    <xf numFmtId="0" fontId="25" fillId="0" borderId="32" xfId="16" applyNumberFormat="1" applyFont="1" applyFill="1" applyBorder="1" applyAlignment="1" applyProtection="1">
      <alignment horizontal="justify"/>
    </xf>
    <xf numFmtId="0" fontId="20" fillId="0" borderId="33" xfId="16" applyBorder="1"/>
    <xf numFmtId="0" fontId="25" fillId="0" borderId="32" xfId="16" applyNumberFormat="1" applyFont="1" applyFill="1" applyBorder="1" applyAlignment="1" applyProtection="1"/>
    <xf numFmtId="0" fontId="28" fillId="0" borderId="32" xfId="16" applyNumberFormat="1" applyFont="1" applyFill="1" applyBorder="1" applyAlignment="1" applyProtection="1"/>
    <xf numFmtId="0" fontId="25" fillId="0" borderId="31" xfId="16" applyNumberFormat="1" applyFont="1" applyFill="1" applyBorder="1" applyAlignment="1" applyProtection="1"/>
    <xf numFmtId="0" fontId="29" fillId="0" borderId="0" xfId="16" applyNumberFormat="1" applyFont="1" applyFill="1" applyAlignment="1" applyProtection="1">
      <alignment horizontal="centerContinuous"/>
    </xf>
    <xf numFmtId="0" fontId="10" fillId="0" borderId="36" xfId="16" applyNumberFormat="1" applyFont="1" applyFill="1" applyBorder="1" applyAlignment="1" applyProtection="1">
      <alignment horizontal="centerContinuous"/>
    </xf>
    <xf numFmtId="0" fontId="30" fillId="0" borderId="0" xfId="16" applyFont="1" applyFill="1" applyAlignment="1"/>
    <xf numFmtId="179" fontId="20" fillId="0" borderId="32" xfId="16" applyNumberFormat="1" applyFont="1" applyFill="1" applyBorder="1" applyAlignment="1" applyProtection="1">
      <alignment horizontal="centerContinuous"/>
    </xf>
    <xf numFmtId="179" fontId="20" fillId="0" borderId="0" xfId="16" applyNumberFormat="1" applyFont="1" applyFill="1" applyAlignment="1" applyProtection="1">
      <alignment horizontal="centerContinuous"/>
    </xf>
    <xf numFmtId="176" fontId="25" fillId="0" borderId="0" xfId="16" applyNumberFormat="1" applyFont="1" applyFill="1" applyAlignment="1" applyProtection="1">
      <alignment horizontal="right"/>
    </xf>
    <xf numFmtId="181" fontId="0" fillId="0" borderId="45" xfId="1" applyNumberFormat="1" applyFont="1" applyBorder="1"/>
    <xf numFmtId="43" fontId="0" fillId="0" borderId="46" xfId="1" applyFont="1" applyBorder="1"/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3" borderId="60" xfId="0" applyFill="1" applyBorder="1" applyAlignment="1">
      <alignment horizontal="center" vertical="center" wrapText="1"/>
    </xf>
    <xf numFmtId="181" fontId="0" fillId="0" borderId="48" xfId="1" applyNumberFormat="1" applyFont="1" applyBorder="1"/>
    <xf numFmtId="43" fontId="0" fillId="0" borderId="49" xfId="1" applyFont="1" applyBorder="1"/>
    <xf numFmtId="175" fontId="31" fillId="0" borderId="0" xfId="15" applyNumberFormat="1" applyFont="1" applyBorder="1" applyAlignment="1">
      <alignment horizontal="right" vertical="top"/>
    </xf>
    <xf numFmtId="0" fontId="32" fillId="0" borderId="0" xfId="16" applyFont="1" applyFill="1" applyBorder="1" applyAlignment="1">
      <alignment horizontal="center" vertical="top"/>
    </xf>
    <xf numFmtId="0" fontId="32" fillId="0" borderId="0" xfId="16" applyFont="1" applyBorder="1" applyAlignment="1">
      <alignment horizontal="justify" vertical="justify"/>
    </xf>
    <xf numFmtId="174" fontId="0" fillId="0" borderId="0" xfId="17" applyNumberFormat="1" applyFont="1"/>
    <xf numFmtId="0" fontId="22" fillId="0" borderId="0" xfId="15" applyNumberFormat="1" applyFont="1" applyFill="1" applyAlignment="1" applyProtection="1">
      <alignment horizontal="centerContinuous"/>
    </xf>
    <xf numFmtId="171" fontId="25" fillId="0" borderId="0" xfId="15" applyNumberFormat="1" applyFont="1" applyFill="1" applyAlignment="1" applyProtection="1">
      <alignment horizontal="right"/>
    </xf>
    <xf numFmtId="0" fontId="33" fillId="0" borderId="0" xfId="15" applyNumberFormat="1" applyFont="1" applyAlignment="1">
      <alignment horizontal="right"/>
    </xf>
    <xf numFmtId="0" fontId="22" fillId="0" borderId="0" xfId="16" applyFont="1" applyAlignment="1">
      <alignment horizontal="right"/>
    </xf>
    <xf numFmtId="171" fontId="34" fillId="0" borderId="0" xfId="15" applyNumberFormat="1" applyFont="1" applyFill="1" applyAlignment="1" applyProtection="1">
      <alignment horizontal="right"/>
    </xf>
    <xf numFmtId="173" fontId="34" fillId="0" borderId="0" xfId="15" applyNumberFormat="1" applyFont="1" applyFill="1" applyAlignment="1" applyProtection="1">
      <alignment horizontal="right"/>
    </xf>
    <xf numFmtId="172" fontId="34" fillId="0" borderId="0" xfId="15" applyNumberFormat="1" applyFont="1" applyFill="1" applyAlignment="1" applyProtection="1">
      <alignment horizontal="right"/>
    </xf>
    <xf numFmtId="0" fontId="34" fillId="0" borderId="0" xfId="16" applyNumberFormat="1" applyFont="1" applyFill="1" applyAlignment="1" applyProtection="1">
      <alignment horizontal="center"/>
    </xf>
    <xf numFmtId="0" fontId="34" fillId="0" borderId="0" xfId="16" applyNumberFormat="1" applyFont="1" applyFill="1" applyAlignment="1" applyProtection="1">
      <alignment vertical="justify"/>
    </xf>
    <xf numFmtId="0" fontId="35" fillId="0" borderId="0" xfId="16" applyNumberFormat="1" applyFont="1" applyFill="1" applyAlignment="1">
      <alignment horizontal="center"/>
    </xf>
    <xf numFmtId="171" fontId="22" fillId="0" borderId="0" xfId="15" applyNumberFormat="1" applyFont="1" applyFill="1" applyAlignment="1" applyProtection="1">
      <alignment horizontal="centerContinuous"/>
    </xf>
    <xf numFmtId="0" fontId="22" fillId="0" borderId="0" xfId="16" applyFont="1" applyFill="1" applyAlignment="1">
      <alignment horizontal="center"/>
    </xf>
    <xf numFmtId="0" fontId="22" fillId="0" borderId="0" xfId="16" applyFont="1" applyFill="1" applyBorder="1" applyAlignment="1">
      <alignment horizontal="center"/>
    </xf>
    <xf numFmtId="171" fontId="34" fillId="0" borderId="0" xfId="15" applyNumberFormat="1" applyFont="1" applyFill="1" applyAlignment="1" applyProtection="1">
      <alignment horizontal="right" vertical="center"/>
    </xf>
    <xf numFmtId="170" fontId="34" fillId="0" borderId="0" xfId="15" applyNumberFormat="1" applyFont="1" applyFill="1" applyAlignment="1" applyProtection="1">
      <alignment horizontal="right" vertical="center"/>
    </xf>
    <xf numFmtId="0" fontId="34" fillId="0" borderId="0" xfId="16" applyNumberFormat="1" applyFont="1" applyFill="1" applyAlignment="1" applyProtection="1">
      <alignment horizontal="center" vertical="center"/>
    </xf>
    <xf numFmtId="0" fontId="34" fillId="0" borderId="0" xfId="16" applyNumberFormat="1" applyFont="1" applyFill="1" applyAlignment="1" applyProtection="1">
      <alignment vertical="center"/>
    </xf>
    <xf numFmtId="0" fontId="36" fillId="0" borderId="0" xfId="16" applyNumberFormat="1" applyFont="1" applyFill="1" applyAlignment="1" applyProtection="1">
      <alignment horizontal="left" vertical="center"/>
    </xf>
    <xf numFmtId="169" fontId="22" fillId="0" borderId="40" xfId="16" applyNumberFormat="1" applyFont="1" applyFill="1" applyBorder="1" applyAlignment="1" applyProtection="1">
      <alignment horizontal="center"/>
    </xf>
    <xf numFmtId="169" fontId="22" fillId="0" borderId="39" xfId="16" applyNumberFormat="1" applyFont="1" applyFill="1" applyBorder="1" applyAlignment="1" applyProtection="1">
      <alignment horizontal="center"/>
    </xf>
    <xf numFmtId="168" fontId="22" fillId="0" borderId="4" xfId="16" applyNumberFormat="1" applyFont="1" applyFill="1" applyBorder="1" applyAlignment="1" applyProtection="1">
      <alignment horizontal="center"/>
    </xf>
    <xf numFmtId="0" fontId="22" fillId="0" borderId="4" xfId="16" applyNumberFormat="1" applyFont="1" applyFill="1" applyBorder="1" applyAlignment="1" applyProtection="1">
      <alignment horizontal="center"/>
    </xf>
    <xf numFmtId="0" fontId="22" fillId="0" borderId="39" xfId="16" applyNumberFormat="1" applyFont="1" applyFill="1" applyBorder="1" applyAlignment="1" applyProtection="1">
      <alignment horizontal="center"/>
    </xf>
    <xf numFmtId="0" fontId="25" fillId="0" borderId="0" xfId="16" applyNumberFormat="1" applyFont="1" applyFill="1" applyAlignment="1" applyProtection="1">
      <alignment horizontal="center"/>
    </xf>
    <xf numFmtId="0" fontId="37" fillId="0" borderId="0" xfId="16" applyFont="1" applyFill="1" applyAlignment="1"/>
    <xf numFmtId="0" fontId="38" fillId="8" borderId="0" xfId="16" applyFont="1" applyFill="1" applyBorder="1" applyAlignment="1">
      <alignment horizontal="centerContinuous"/>
    </xf>
    <xf numFmtId="0" fontId="39" fillId="0" borderId="0" xfId="16" applyNumberFormat="1" applyFont="1" applyFill="1" applyAlignment="1" applyProtection="1">
      <alignment horizontal="left"/>
    </xf>
    <xf numFmtId="0" fontId="27" fillId="0" borderId="0" xfId="16" applyNumberFormat="1" applyFont="1" applyFill="1" applyAlignment="1" applyProtection="1">
      <alignment horizontal="left"/>
    </xf>
    <xf numFmtId="0" fontId="39" fillId="0" borderId="0" xfId="16" applyFont="1" applyFill="1" applyAlignment="1">
      <alignment horizontal="center"/>
    </xf>
    <xf numFmtId="0" fontId="25" fillId="0" borderId="0" xfId="16" applyFont="1" applyFill="1" applyAlignment="1">
      <alignment horizontal="center"/>
    </xf>
    <xf numFmtId="0" fontId="40" fillId="0" borderId="0" xfId="16" applyFont="1" applyFill="1" applyAlignment="1">
      <alignment horizontal="center"/>
    </xf>
    <xf numFmtId="0" fontId="27" fillId="0" borderId="37" xfId="16" applyFont="1" applyBorder="1" applyAlignment="1">
      <alignment horizontal="justify" vertical="justify"/>
    </xf>
    <xf numFmtId="0" fontId="31" fillId="0" borderId="36" xfId="16" applyFont="1" applyFill="1" applyBorder="1" applyAlignment="1">
      <alignment horizontal="centerContinuous" vertical="justify"/>
    </xf>
    <xf numFmtId="0" fontId="27" fillId="0" borderId="0" xfId="16" applyFont="1" applyFill="1" applyAlignment="1">
      <alignment horizontal="centerContinuous"/>
    </xf>
    <xf numFmtId="0" fontId="25" fillId="0" borderId="0" xfId="16" applyFont="1" applyFill="1" applyAlignment="1">
      <alignment horizontal="right" vertical="justify"/>
    </xf>
    <xf numFmtId="0" fontId="25" fillId="0" borderId="0" xfId="16" applyNumberFormat="1" applyFont="1" applyFill="1" applyAlignment="1" applyProtection="1">
      <alignment horizontal="centerContinuous" vertical="justify"/>
    </xf>
    <xf numFmtId="0" fontId="34" fillId="0" borderId="34" xfId="16" applyNumberFormat="1" applyFont="1" applyFill="1" applyBorder="1" applyAlignment="1" applyProtection="1">
      <alignment horizontal="centerContinuous" vertical="justify"/>
    </xf>
    <xf numFmtId="0" fontId="22" fillId="0" borderId="0" xfId="15" applyNumberFormat="1" applyFont="1" applyFill="1" applyAlignment="1" applyProtection="1">
      <alignment horizontal="left" vertical="top"/>
    </xf>
    <xf numFmtId="0" fontId="39" fillId="0" borderId="0" xfId="16" applyNumberFormat="1" applyFont="1" applyFill="1" applyAlignment="1" applyProtection="1">
      <alignment horizontal="centerContinuous" vertical="justify"/>
    </xf>
    <xf numFmtId="0" fontId="32" fillId="0" borderId="34" xfId="16" applyNumberFormat="1" applyFont="1" applyFill="1" applyBorder="1" applyAlignment="1" applyProtection="1">
      <alignment horizontal="centerContinuous" vertical="justify"/>
    </xf>
    <xf numFmtId="0" fontId="25" fillId="0" borderId="0" xfId="16" applyNumberFormat="1" applyFont="1" applyFill="1" applyAlignment="1" applyProtection="1">
      <alignment horizontal="left" vertical="top"/>
    </xf>
    <xf numFmtId="0" fontId="27" fillId="0" borderId="0" xfId="16" applyNumberFormat="1" applyFont="1" applyFill="1" applyAlignment="1" applyProtection="1">
      <alignment horizontal="left" vertical="top"/>
    </xf>
    <xf numFmtId="0" fontId="30" fillId="0" borderId="31" xfId="16" applyFont="1" applyFill="1" applyBorder="1" applyAlignment="1">
      <alignment horizontal="centerContinuous" vertical="justify"/>
    </xf>
    <xf numFmtId="0" fontId="5" fillId="2" borderId="6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6" fillId="0" borderId="6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34" xfId="16" applyNumberFormat="1" applyFont="1" applyFill="1" applyBorder="1" applyAlignment="1" applyProtection="1">
      <alignment horizontal="center" vertical="center" wrapText="1"/>
    </xf>
    <xf numFmtId="0" fontId="8" fillId="0" borderId="0" xfId="16" applyNumberFormat="1" applyFont="1" applyFill="1" applyBorder="1" applyAlignment="1" applyProtection="1">
      <alignment horizontal="center" vertical="center" wrapText="1"/>
    </xf>
    <xf numFmtId="0" fontId="8" fillId="0" borderId="35" xfId="16" applyNumberFormat="1" applyFont="1" applyFill="1" applyBorder="1" applyAlignment="1" applyProtection="1">
      <alignment horizontal="center" vertical="center" wrapText="1"/>
    </xf>
    <xf numFmtId="0" fontId="9" fillId="0" borderId="4" xfId="16" applyFont="1" applyFill="1" applyBorder="1" applyAlignment="1">
      <alignment horizontal="center" wrapText="1"/>
    </xf>
    <xf numFmtId="0" fontId="25" fillId="0" borderId="5" xfId="16" applyFont="1" applyFill="1" applyBorder="1" applyAlignment="1">
      <alignment horizontal="center" wrapText="1"/>
    </xf>
    <xf numFmtId="0" fontId="25" fillId="0" borderId="6" xfId="16" applyFont="1" applyFill="1" applyBorder="1" applyAlignment="1">
      <alignment horizontal="center" wrapText="1"/>
    </xf>
    <xf numFmtId="0" fontId="30" fillId="0" borderId="0" xfId="16" applyFont="1" applyFill="1" applyAlignment="1">
      <alignment horizontal="center"/>
    </xf>
    <xf numFmtId="0" fontId="25" fillId="0" borderId="32" xfId="16" applyNumberFormat="1" applyFont="1" applyFill="1" applyBorder="1" applyAlignment="1" applyProtection="1">
      <alignment horizontal="left" vertical="justify"/>
    </xf>
  </cellXfs>
  <cellStyles count="18">
    <cellStyle name="Millares" xfId="1" builtinId="3"/>
    <cellStyle name="Millares 2" xfId="4"/>
    <cellStyle name="Millares 2 2" xfId="15"/>
    <cellStyle name="Millares 3" xfId="9"/>
    <cellStyle name="Millares 3 2" xfId="12"/>
    <cellStyle name="Moneda" xfId="2" builtinId="4"/>
    <cellStyle name="Moneda 2" xfId="5"/>
    <cellStyle name="Moneda 3" xfId="10"/>
    <cellStyle name="Moneda 3 2" xfId="13"/>
    <cellStyle name="Moneda 4" xfId="17"/>
    <cellStyle name="Normal" xfId="0" builtinId="0"/>
    <cellStyle name="Normal 2" xfId="3"/>
    <cellStyle name="Normal 2 2" xfId="6"/>
    <cellStyle name="Normal 2 2 2" xfId="7"/>
    <cellStyle name="Normal 2 2 3" xfId="16"/>
    <cellStyle name="Normal 3" xfId="8"/>
    <cellStyle name="Normal 3 2" xfId="11"/>
    <cellStyle name="Normal 4" xfId="14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1283751</xdr:colOff>
      <xdr:row>1</xdr:row>
      <xdr:rowOff>577849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26" y="55032"/>
          <a:ext cx="20986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2" name="1 CuadroTexto"/>
        <xdr:cNvSpPr txBox="1"/>
      </xdr:nvSpPr>
      <xdr:spPr>
        <a:xfrm>
          <a:off x="3196167" y="95250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190496</xdr:colOff>
      <xdr:row>0</xdr:row>
      <xdr:rowOff>102393</xdr:rowOff>
    </xdr:from>
    <xdr:to>
      <xdr:col>2</xdr:col>
      <xdr:colOff>695321</xdr:colOff>
      <xdr:row>1</xdr:row>
      <xdr:rowOff>623887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6" y="102393"/>
          <a:ext cx="2100263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11918</xdr:colOff>
      <xdr:row>0</xdr:row>
      <xdr:rowOff>142876</xdr:rowOff>
    </xdr:from>
    <xdr:to>
      <xdr:col>8</xdr:col>
      <xdr:colOff>15887</xdr:colOff>
      <xdr:row>1</xdr:row>
      <xdr:rowOff>619126</xdr:rowOff>
    </xdr:to>
    <xdr:sp macro="" textlink="">
      <xdr:nvSpPr>
        <xdr:cNvPr id="3" name="2 CuadroTexto"/>
        <xdr:cNvSpPr txBox="1"/>
      </xdr:nvSpPr>
      <xdr:spPr>
        <a:xfrm>
          <a:off x="3917168" y="142876"/>
          <a:ext cx="3587750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7</xdr:row>
      <xdr:rowOff>47625</xdr:rowOff>
    </xdr:from>
    <xdr:ext cx="1695450" cy="4762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181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79</xdr:row>
      <xdr:rowOff>47625</xdr:rowOff>
    </xdr:from>
    <xdr:ext cx="1695450" cy="4762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839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154</xdr:row>
      <xdr:rowOff>47625</xdr:rowOff>
    </xdr:from>
    <xdr:ext cx="1695450" cy="4762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9840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233</xdr:row>
      <xdr:rowOff>47625</xdr:rowOff>
    </xdr:from>
    <xdr:ext cx="1695450" cy="4762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3777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310</xdr:row>
      <xdr:rowOff>47625</xdr:rowOff>
    </xdr:from>
    <xdr:ext cx="1695450" cy="476250"/>
    <xdr:pic>
      <xdr:nvPicPr>
        <xdr:cNvPr id="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502443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387</xdr:row>
      <xdr:rowOff>47625</xdr:rowOff>
    </xdr:from>
    <xdr:ext cx="1695450" cy="476250"/>
    <xdr:pic>
      <xdr:nvPicPr>
        <xdr:cNvPr id="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62712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459</xdr:row>
      <xdr:rowOff>47625</xdr:rowOff>
    </xdr:from>
    <xdr:ext cx="1695450" cy="476250"/>
    <xdr:pic>
      <xdr:nvPicPr>
        <xdr:cNvPr id="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43712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531</xdr:row>
      <xdr:rowOff>47625</xdr:rowOff>
    </xdr:from>
    <xdr:ext cx="1695450" cy="476250"/>
    <xdr:pic>
      <xdr:nvPicPr>
        <xdr:cNvPr id="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8602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603</xdr:row>
      <xdr:rowOff>47625</xdr:rowOff>
    </xdr:from>
    <xdr:ext cx="1695450" cy="476250"/>
    <xdr:pic>
      <xdr:nvPicPr>
        <xdr:cNvPr id="1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97688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675</xdr:row>
      <xdr:rowOff>47625</xdr:rowOff>
    </xdr:from>
    <xdr:ext cx="1695450" cy="476250"/>
    <xdr:pic>
      <xdr:nvPicPr>
        <xdr:cNvPr id="1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093470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746</xdr:row>
      <xdr:rowOff>47625</xdr:rowOff>
    </xdr:from>
    <xdr:ext cx="1695450" cy="476250"/>
    <xdr:pic>
      <xdr:nvPicPr>
        <xdr:cNvPr id="1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2084367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817</xdr:row>
      <xdr:rowOff>47625</xdr:rowOff>
    </xdr:from>
    <xdr:ext cx="1695450" cy="476250"/>
    <xdr:pic>
      <xdr:nvPicPr>
        <xdr:cNvPr id="1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323403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888</xdr:row>
      <xdr:rowOff>47625</xdr:rowOff>
    </xdr:from>
    <xdr:ext cx="1695450" cy="476250"/>
    <xdr:pic>
      <xdr:nvPicPr>
        <xdr:cNvPr id="1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438370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959</xdr:row>
      <xdr:rowOff>47625</xdr:rowOff>
    </xdr:from>
    <xdr:ext cx="1695450" cy="476250"/>
    <xdr:pic>
      <xdr:nvPicPr>
        <xdr:cNvPr id="1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55333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1033</xdr:row>
      <xdr:rowOff>47625</xdr:rowOff>
    </xdr:from>
    <xdr:ext cx="1695450" cy="476250"/>
    <xdr:pic>
      <xdr:nvPicPr>
        <xdr:cNvPr id="1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673161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1107</xdr:row>
      <xdr:rowOff>47625</xdr:rowOff>
    </xdr:from>
    <xdr:ext cx="1695450" cy="476250"/>
    <xdr:pic>
      <xdr:nvPicPr>
        <xdr:cNvPr id="17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79298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1181</xdr:row>
      <xdr:rowOff>47625</xdr:rowOff>
    </xdr:from>
    <xdr:ext cx="1695450" cy="476250"/>
    <xdr:pic>
      <xdr:nvPicPr>
        <xdr:cNvPr id="18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19128105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1255</xdr:row>
      <xdr:rowOff>47625</xdr:rowOff>
    </xdr:from>
    <xdr:ext cx="1695450" cy="476250"/>
    <xdr:pic>
      <xdr:nvPicPr>
        <xdr:cNvPr id="19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032635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1331</xdr:row>
      <xdr:rowOff>47625</xdr:rowOff>
    </xdr:from>
    <xdr:ext cx="1695450" cy="476250"/>
    <xdr:pic>
      <xdr:nvPicPr>
        <xdr:cNvPr id="2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155698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1407</xdr:row>
      <xdr:rowOff>47625</xdr:rowOff>
    </xdr:from>
    <xdr:ext cx="1695450" cy="476250"/>
    <xdr:pic>
      <xdr:nvPicPr>
        <xdr:cNvPr id="21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278761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1483</xdr:row>
      <xdr:rowOff>47625</xdr:rowOff>
    </xdr:from>
    <xdr:ext cx="1695450" cy="476250"/>
    <xdr:pic>
      <xdr:nvPicPr>
        <xdr:cNvPr id="2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401824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1559</xdr:row>
      <xdr:rowOff>47625</xdr:rowOff>
    </xdr:from>
    <xdr:ext cx="1695450" cy="476250"/>
    <xdr:pic>
      <xdr:nvPicPr>
        <xdr:cNvPr id="2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524887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1631</xdr:row>
      <xdr:rowOff>47625</xdr:rowOff>
    </xdr:from>
    <xdr:ext cx="1695450" cy="476250"/>
    <xdr:pic>
      <xdr:nvPicPr>
        <xdr:cNvPr id="2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641473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1707</xdr:row>
      <xdr:rowOff>47625</xdr:rowOff>
    </xdr:from>
    <xdr:ext cx="1695450" cy="476250"/>
    <xdr:pic>
      <xdr:nvPicPr>
        <xdr:cNvPr id="2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76453600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19050</xdr:colOff>
      <xdr:row>1784</xdr:row>
      <xdr:rowOff>47625</xdr:rowOff>
    </xdr:from>
    <xdr:ext cx="1695450" cy="476250"/>
    <xdr:pic>
      <xdr:nvPicPr>
        <xdr:cNvPr id="26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288921825"/>
          <a:ext cx="1695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1095375" cy="400050"/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54</xdr:row>
      <xdr:rowOff>38100</xdr:rowOff>
    </xdr:from>
    <xdr:ext cx="1095375" cy="400050"/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87820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108</xdr:row>
      <xdr:rowOff>38100</xdr:rowOff>
    </xdr:from>
    <xdr:ext cx="1095375" cy="400050"/>
    <xdr:pic>
      <xdr:nvPicPr>
        <xdr:cNvPr id="4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52600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166</xdr:row>
      <xdr:rowOff>38100</xdr:rowOff>
    </xdr:from>
    <xdr:ext cx="1095375" cy="400050"/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917650"/>
          <a:ext cx="1095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119584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63493</xdr:colOff>
      <xdr:row>0</xdr:row>
      <xdr:rowOff>55032</xdr:rowOff>
    </xdr:from>
    <xdr:to>
      <xdr:col>3</xdr:col>
      <xdr:colOff>955668</xdr:colOff>
      <xdr:row>1</xdr:row>
      <xdr:rowOff>577849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43" y="55032"/>
          <a:ext cx="2096558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2148417</xdr:colOff>
      <xdr:row>0</xdr:row>
      <xdr:rowOff>95250</xdr:rowOff>
    </xdr:from>
    <xdr:to>
      <xdr:col>5</xdr:col>
      <xdr:colOff>571500</xdr:colOff>
      <xdr:row>1</xdr:row>
      <xdr:rowOff>571500</xdr:rowOff>
    </xdr:to>
    <xdr:sp macro="" textlink="">
      <xdr:nvSpPr>
        <xdr:cNvPr id="3" name="2 CuadroTexto"/>
        <xdr:cNvSpPr txBox="1"/>
      </xdr:nvSpPr>
      <xdr:spPr>
        <a:xfrm>
          <a:off x="3196167" y="95250"/>
          <a:ext cx="3585633" cy="666750"/>
        </a:xfrm>
        <a:prstGeom prst="rect">
          <a:avLst/>
        </a:prstGeom>
        <a:solidFill>
          <a:srgbClr val="EDF2F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600" b="1"/>
            <a:t>EOR</a:t>
          </a:r>
          <a:r>
            <a:rPr lang="es-MX" sz="1100" baseline="0"/>
            <a:t> </a:t>
          </a:r>
          <a:r>
            <a:rPr lang="es-MX" sz="1400" b="1" baseline="0"/>
            <a:t>- ENTE OPERADOR REGIONAL</a:t>
          </a:r>
        </a:p>
        <a:p>
          <a:endParaRPr lang="es-MX" sz="400" baseline="0"/>
        </a:p>
        <a:p>
          <a:r>
            <a:rPr lang="es-MX" sz="1200" baseline="0"/>
            <a:t>DEL MERCADO ELÉCTRICO DE AMÉRICA CENTRAL</a:t>
          </a:r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A12" sqref="A12"/>
    </sheetView>
  </sheetViews>
  <sheetFormatPr baseColWidth="10" defaultRowHeight="15" x14ac:dyDescent="0.25"/>
  <cols>
    <col min="1" max="1" width="2.5703125" customWidth="1"/>
    <col min="2" max="2" width="1.7109375" bestFit="1" customWidth="1"/>
    <col min="4" max="4" width="66" customWidth="1"/>
    <col min="5" max="5" width="11.42578125" style="5"/>
    <col min="6" max="6" width="15.28515625" customWidth="1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">
        <v>410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+A6</f>
        <v>BH-115-C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+PRESUTO!C12</f>
        <v>BH-115-C</v>
      </c>
      <c r="B6" s="343"/>
      <c r="C6" s="344"/>
      <c r="D6" s="9" t="str">
        <f>+PRESUTO!D12</f>
        <v>BAHIAS 115 KV - INTERRUPTOR Y MEDIO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tr">
        <f>CONCATENATE("Costo Paramétrico de ",A3)</f>
        <v>Costo Paramétrico de BAHIAS 115 KV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6.5" thickTop="1" thickBot="1" x14ac:dyDescent="0.3">
      <c r="A11" s="1"/>
      <c r="B11" s="2"/>
      <c r="C11" s="2" t="s">
        <v>32</v>
      </c>
      <c r="D11" s="2" t="s">
        <v>54</v>
      </c>
      <c r="E11" s="2" t="s">
        <v>55</v>
      </c>
      <c r="F11" s="2" t="s">
        <v>56</v>
      </c>
      <c r="G11" s="2" t="s">
        <v>57</v>
      </c>
      <c r="H11" s="3" t="s">
        <v>58</v>
      </c>
    </row>
    <row r="12" spans="1:8" ht="32.25" customHeight="1" thickTop="1" x14ac:dyDescent="0.25">
      <c r="A12" s="97"/>
      <c r="B12" s="13" t="s">
        <v>53</v>
      </c>
      <c r="C12" s="33" t="s">
        <v>411</v>
      </c>
      <c r="D12" s="33" t="s">
        <v>412</v>
      </c>
      <c r="E12" s="14"/>
      <c r="F12" s="13"/>
      <c r="G12" s="13"/>
      <c r="H12" s="40">
        <v>1367780.08</v>
      </c>
    </row>
    <row r="13" spans="1:8" ht="24.75" customHeight="1" x14ac:dyDescent="0.25">
      <c r="A13" s="98"/>
      <c r="B13" s="15"/>
      <c r="C13" s="15" t="s">
        <v>180</v>
      </c>
      <c r="D13" s="16" t="s">
        <v>181</v>
      </c>
      <c r="E13" s="17" t="s">
        <v>182</v>
      </c>
      <c r="F13" s="18">
        <v>0.4</v>
      </c>
      <c r="G13" s="18">
        <v>113676.33</v>
      </c>
      <c r="H13" s="21">
        <v>45470.53</v>
      </c>
    </row>
    <row r="14" spans="1:8" ht="24.75" customHeight="1" x14ac:dyDescent="0.25">
      <c r="A14" s="98"/>
      <c r="B14" s="15"/>
      <c r="C14" s="15" t="s">
        <v>183</v>
      </c>
      <c r="D14" s="16" t="s">
        <v>184</v>
      </c>
      <c r="E14" s="17" t="s">
        <v>182</v>
      </c>
      <c r="F14" s="18">
        <v>0.4</v>
      </c>
      <c r="G14" s="18">
        <v>280101.5</v>
      </c>
      <c r="H14" s="21">
        <v>112040.6</v>
      </c>
    </row>
    <row r="15" spans="1:8" ht="24.75" customHeight="1" x14ac:dyDescent="0.25">
      <c r="A15" s="98"/>
      <c r="B15" s="15"/>
      <c r="C15" s="15" t="s">
        <v>185</v>
      </c>
      <c r="D15" s="16" t="s">
        <v>186</v>
      </c>
      <c r="E15" s="17" t="s">
        <v>13</v>
      </c>
      <c r="F15" s="18">
        <v>2</v>
      </c>
      <c r="G15" s="18">
        <v>35549.660000000003</v>
      </c>
      <c r="H15" s="21">
        <v>71099.320000000007</v>
      </c>
    </row>
    <row r="16" spans="1:8" ht="24.75" customHeight="1" x14ac:dyDescent="0.25">
      <c r="A16" s="98"/>
      <c r="B16" s="15"/>
      <c r="C16" s="15" t="s">
        <v>187</v>
      </c>
      <c r="D16" s="16" t="s">
        <v>188</v>
      </c>
      <c r="E16" s="17" t="s">
        <v>10</v>
      </c>
      <c r="F16" s="18">
        <v>5</v>
      </c>
      <c r="G16" s="18">
        <v>11748.42</v>
      </c>
      <c r="H16" s="21">
        <v>58742.1</v>
      </c>
    </row>
    <row r="17" spans="1:8" ht="24.75" customHeight="1" x14ac:dyDescent="0.25">
      <c r="A17" s="98"/>
      <c r="B17" s="15"/>
      <c r="C17" s="15" t="s">
        <v>189</v>
      </c>
      <c r="D17" s="16" t="s">
        <v>190</v>
      </c>
      <c r="E17" s="17" t="s">
        <v>10</v>
      </c>
      <c r="F17" s="18">
        <v>0</v>
      </c>
      <c r="G17" s="18">
        <v>13160.88</v>
      </c>
      <c r="H17" s="21">
        <v>0</v>
      </c>
    </row>
    <row r="18" spans="1:8" ht="24.75" customHeight="1" x14ac:dyDescent="0.25">
      <c r="A18" s="98"/>
      <c r="B18" s="15"/>
      <c r="C18" s="15" t="s">
        <v>191</v>
      </c>
      <c r="D18" s="16" t="s">
        <v>192</v>
      </c>
      <c r="E18" s="17" t="s">
        <v>13</v>
      </c>
      <c r="F18" s="18">
        <v>3</v>
      </c>
      <c r="G18" s="18">
        <v>950.23</v>
      </c>
      <c r="H18" s="21">
        <v>2850.69</v>
      </c>
    </row>
    <row r="19" spans="1:8" ht="24.75" customHeight="1" x14ac:dyDescent="0.25">
      <c r="A19" s="98"/>
      <c r="B19" s="15"/>
      <c r="C19" s="15" t="s">
        <v>193</v>
      </c>
      <c r="D19" s="16" t="s">
        <v>194</v>
      </c>
      <c r="E19" s="17" t="s">
        <v>13</v>
      </c>
      <c r="F19" s="18">
        <v>4</v>
      </c>
      <c r="G19" s="18">
        <v>2375.11</v>
      </c>
      <c r="H19" s="21">
        <v>9500.44</v>
      </c>
    </row>
    <row r="20" spans="1:8" ht="24.75" customHeight="1" x14ac:dyDescent="0.25">
      <c r="A20" s="98"/>
      <c r="B20" s="15"/>
      <c r="C20" s="15" t="s">
        <v>195</v>
      </c>
      <c r="D20" s="16" t="s">
        <v>196</v>
      </c>
      <c r="E20" s="17" t="s">
        <v>13</v>
      </c>
      <c r="F20" s="18">
        <v>6</v>
      </c>
      <c r="G20" s="18">
        <v>13961.59</v>
      </c>
      <c r="H20" s="21">
        <v>83769.539999999994</v>
      </c>
    </row>
    <row r="21" spans="1:8" ht="24.75" customHeight="1" x14ac:dyDescent="0.25">
      <c r="A21" s="98"/>
      <c r="B21" s="15"/>
      <c r="C21" s="15" t="s">
        <v>197</v>
      </c>
      <c r="D21" s="16" t="s">
        <v>198</v>
      </c>
      <c r="E21" s="17" t="s">
        <v>13</v>
      </c>
      <c r="F21" s="18">
        <v>6</v>
      </c>
      <c r="G21" s="18">
        <v>10017.26</v>
      </c>
      <c r="H21" s="21">
        <v>60103.56</v>
      </c>
    </row>
    <row r="22" spans="1:8" ht="24.75" customHeight="1" x14ac:dyDescent="0.25">
      <c r="A22" s="98"/>
      <c r="B22" s="15"/>
      <c r="C22" s="15" t="s">
        <v>199</v>
      </c>
      <c r="D22" s="16" t="s">
        <v>200</v>
      </c>
      <c r="E22" s="17" t="s">
        <v>182</v>
      </c>
      <c r="F22" s="18">
        <v>0.4</v>
      </c>
      <c r="G22" s="18">
        <v>120776.78</v>
      </c>
      <c r="H22" s="21">
        <v>48310.71</v>
      </c>
    </row>
    <row r="23" spans="1:8" ht="24.75" customHeight="1" x14ac:dyDescent="0.25">
      <c r="A23" s="98"/>
      <c r="B23" s="15"/>
      <c r="C23" s="15" t="s">
        <v>201</v>
      </c>
      <c r="D23" s="16" t="s">
        <v>202</v>
      </c>
      <c r="E23" s="17" t="s">
        <v>182</v>
      </c>
      <c r="F23" s="18">
        <v>0.2</v>
      </c>
      <c r="G23" s="19">
        <v>42903.31</v>
      </c>
      <c r="H23" s="22">
        <v>8580.66</v>
      </c>
    </row>
    <row r="24" spans="1:8" ht="24.75" customHeight="1" x14ac:dyDescent="0.25">
      <c r="A24" s="98"/>
      <c r="B24" s="15"/>
      <c r="C24" s="15" t="s">
        <v>203</v>
      </c>
      <c r="D24" s="16" t="s">
        <v>204</v>
      </c>
      <c r="E24" s="17" t="s">
        <v>182</v>
      </c>
      <c r="F24" s="18">
        <v>0.2</v>
      </c>
      <c r="G24" s="19">
        <v>86136.66</v>
      </c>
      <c r="H24" s="22">
        <v>17227.330000000002</v>
      </c>
    </row>
    <row r="25" spans="1:8" ht="24.75" customHeight="1" x14ac:dyDescent="0.25">
      <c r="A25" s="98"/>
      <c r="B25" s="15"/>
      <c r="C25" s="15" t="s">
        <v>205</v>
      </c>
      <c r="D25" s="16" t="s">
        <v>206</v>
      </c>
      <c r="E25" s="17" t="s">
        <v>182</v>
      </c>
      <c r="F25" s="18">
        <v>0.2</v>
      </c>
      <c r="G25" s="19">
        <v>64456.39</v>
      </c>
      <c r="H25" s="22">
        <v>12891.28</v>
      </c>
    </row>
    <row r="26" spans="1:8" ht="24.75" customHeight="1" x14ac:dyDescent="0.25">
      <c r="A26" s="98"/>
      <c r="B26" s="15"/>
      <c r="C26" s="15" t="s">
        <v>207</v>
      </c>
      <c r="D26" s="16" t="s">
        <v>208</v>
      </c>
      <c r="E26" s="17" t="s">
        <v>209</v>
      </c>
      <c r="F26" s="18">
        <v>1</v>
      </c>
      <c r="G26" s="19">
        <v>71833</v>
      </c>
      <c r="H26" s="22">
        <v>71833</v>
      </c>
    </row>
    <row r="27" spans="1:8" ht="24.75" customHeight="1" x14ac:dyDescent="0.25">
      <c r="A27" s="98"/>
      <c r="B27" s="15"/>
      <c r="C27" s="15" t="s">
        <v>210</v>
      </c>
      <c r="D27" s="16" t="s">
        <v>211</v>
      </c>
      <c r="E27" s="17" t="s">
        <v>209</v>
      </c>
      <c r="F27" s="18">
        <v>1</v>
      </c>
      <c r="G27" s="19">
        <v>80928.14</v>
      </c>
      <c r="H27" s="22">
        <v>80928.14</v>
      </c>
    </row>
    <row r="28" spans="1:8" ht="24.75" customHeight="1" x14ac:dyDescent="0.25">
      <c r="A28" s="98"/>
      <c r="B28" s="15"/>
      <c r="C28" s="15" t="s">
        <v>212</v>
      </c>
      <c r="D28" s="16" t="s">
        <v>213</v>
      </c>
      <c r="E28" s="17" t="s">
        <v>182</v>
      </c>
      <c r="F28" s="18">
        <v>0.4</v>
      </c>
      <c r="G28" s="19">
        <v>349790.93</v>
      </c>
      <c r="H28" s="22">
        <v>139916.37</v>
      </c>
    </row>
    <row r="29" spans="1:8" ht="24.75" customHeight="1" x14ac:dyDescent="0.25">
      <c r="A29" s="98"/>
      <c r="B29" s="15"/>
      <c r="C29" s="15" t="s">
        <v>214</v>
      </c>
      <c r="D29" s="16" t="s">
        <v>215</v>
      </c>
      <c r="E29" s="17" t="s">
        <v>182</v>
      </c>
      <c r="F29" s="18">
        <v>0.4</v>
      </c>
      <c r="G29" s="19">
        <v>117903.96</v>
      </c>
      <c r="H29" s="22">
        <v>47161.58</v>
      </c>
    </row>
    <row r="30" spans="1:8" ht="24.75" customHeight="1" x14ac:dyDescent="0.25">
      <c r="A30" s="98"/>
      <c r="B30" s="15"/>
      <c r="C30" s="15" t="s">
        <v>216</v>
      </c>
      <c r="D30" s="16" t="s">
        <v>217</v>
      </c>
      <c r="E30" s="17" t="s">
        <v>182</v>
      </c>
      <c r="F30" s="18">
        <v>0.4</v>
      </c>
      <c r="G30" s="19">
        <v>220059.05</v>
      </c>
      <c r="H30" s="22">
        <v>88023.62</v>
      </c>
    </row>
    <row r="31" spans="1:8" ht="24.75" customHeight="1" x14ac:dyDescent="0.25">
      <c r="A31" s="98"/>
      <c r="B31" s="15"/>
      <c r="C31" s="15" t="s">
        <v>218</v>
      </c>
      <c r="D31" s="16" t="s">
        <v>219</v>
      </c>
      <c r="E31" s="17" t="s">
        <v>182</v>
      </c>
      <c r="F31" s="18">
        <v>0.4</v>
      </c>
      <c r="G31" s="19">
        <v>475252.81</v>
      </c>
      <c r="H31" s="22">
        <v>190101.12</v>
      </c>
    </row>
    <row r="32" spans="1:8" ht="24.75" customHeight="1" x14ac:dyDescent="0.25">
      <c r="A32" s="98"/>
      <c r="B32" s="15"/>
      <c r="C32" s="15" t="s">
        <v>220</v>
      </c>
      <c r="D32" s="16" t="s">
        <v>221</v>
      </c>
      <c r="E32" s="17" t="s">
        <v>182</v>
      </c>
      <c r="F32" s="18">
        <v>0.4</v>
      </c>
      <c r="G32" s="19">
        <v>158952.25</v>
      </c>
      <c r="H32" s="22">
        <v>63580.9</v>
      </c>
    </row>
    <row r="33" spans="1:8" ht="24.75" customHeight="1" x14ac:dyDescent="0.25">
      <c r="A33" s="98"/>
      <c r="B33" s="15"/>
      <c r="C33" s="15" t="s">
        <v>222</v>
      </c>
      <c r="D33" s="16" t="s">
        <v>223</v>
      </c>
      <c r="E33" s="17" t="s">
        <v>182</v>
      </c>
      <c r="F33" s="18">
        <v>0.2</v>
      </c>
      <c r="G33" s="19">
        <v>39474.15</v>
      </c>
      <c r="H33" s="22">
        <v>7894.83</v>
      </c>
    </row>
    <row r="34" spans="1:8" ht="24.75" customHeight="1" x14ac:dyDescent="0.25">
      <c r="A34" s="98"/>
      <c r="B34" s="15"/>
      <c r="C34" s="15" t="s">
        <v>224</v>
      </c>
      <c r="D34" s="16" t="s">
        <v>225</v>
      </c>
      <c r="E34" s="17" t="s">
        <v>182</v>
      </c>
      <c r="F34" s="18">
        <v>0.2</v>
      </c>
      <c r="G34" s="19">
        <v>28923.13</v>
      </c>
      <c r="H34" s="22">
        <v>5784.63</v>
      </c>
    </row>
    <row r="35" spans="1:8" ht="24.75" customHeight="1" x14ac:dyDescent="0.25">
      <c r="A35" s="98"/>
      <c r="B35" s="15"/>
      <c r="C35" s="15" t="s">
        <v>226</v>
      </c>
      <c r="D35" s="16" t="s">
        <v>227</v>
      </c>
      <c r="E35" s="17" t="s">
        <v>182</v>
      </c>
      <c r="F35" s="18">
        <v>0.4</v>
      </c>
      <c r="G35" s="19">
        <v>130535.5</v>
      </c>
      <c r="H35" s="22">
        <v>52214.2</v>
      </c>
    </row>
    <row r="36" spans="1:8" ht="24.75" customHeight="1" x14ac:dyDescent="0.25">
      <c r="A36" s="98"/>
      <c r="B36" s="15"/>
      <c r="C36" s="15" t="s">
        <v>228</v>
      </c>
      <c r="D36" s="16" t="s">
        <v>229</v>
      </c>
      <c r="E36" s="17" t="s">
        <v>182</v>
      </c>
      <c r="F36" s="18">
        <v>1</v>
      </c>
      <c r="G36" s="19">
        <v>87386.01</v>
      </c>
      <c r="H36" s="22">
        <v>87386.01</v>
      </c>
    </row>
    <row r="37" spans="1:8" ht="24.75" customHeight="1" x14ac:dyDescent="0.25">
      <c r="A37" s="98"/>
      <c r="B37" s="15"/>
      <c r="C37" s="15" t="s">
        <v>230</v>
      </c>
      <c r="D37" s="16" t="s">
        <v>231</v>
      </c>
      <c r="E37" s="17" t="s">
        <v>232</v>
      </c>
      <c r="F37" s="18">
        <v>2</v>
      </c>
      <c r="G37" s="19">
        <v>1184.46</v>
      </c>
      <c r="H37" s="22">
        <v>2368.92</v>
      </c>
    </row>
    <row r="38" spans="1:8" ht="17.25" customHeight="1" x14ac:dyDescent="0.25">
      <c r="A38" s="99"/>
      <c r="B38" s="15"/>
      <c r="C38" s="15"/>
      <c r="D38" s="16"/>
      <c r="E38" s="17"/>
      <c r="F38" s="18"/>
      <c r="G38" s="19"/>
      <c r="H38" s="22"/>
    </row>
    <row r="39" spans="1:8" ht="15.75" thickBot="1" x14ac:dyDescent="0.3">
      <c r="A39" s="20"/>
      <c r="B39" s="23"/>
      <c r="C39" s="23"/>
      <c r="D39" s="23"/>
      <c r="E39" s="24"/>
      <c r="F39" s="23"/>
      <c r="G39" s="8" t="s">
        <v>59</v>
      </c>
      <c r="H39" s="25">
        <f>SUM(H13:H38)</f>
        <v>1367780.0799999996</v>
      </c>
    </row>
    <row r="40" spans="1:8" ht="15.75" thickBot="1" x14ac:dyDescent="0.3">
      <c r="A40" s="20"/>
      <c r="B40" s="23"/>
      <c r="C40" s="23"/>
      <c r="D40" s="23"/>
      <c r="E40" s="24"/>
      <c r="F40" s="23"/>
      <c r="G40" s="26" t="s">
        <v>39</v>
      </c>
      <c r="H40" s="93">
        <f>+AJUSTE!M67</f>
        <v>100</v>
      </c>
    </row>
    <row r="41" spans="1:8" ht="15.75" thickBot="1" x14ac:dyDescent="0.3">
      <c r="A41" s="27"/>
      <c r="B41" s="28"/>
      <c r="C41" s="28"/>
      <c r="D41" s="28"/>
      <c r="E41" s="29"/>
      <c r="F41" s="30"/>
      <c r="G41" s="31" t="s">
        <v>60</v>
      </c>
      <c r="H41" s="32">
        <f>ROUND(+H39*H40/100,2)</f>
        <v>1367780.08</v>
      </c>
    </row>
    <row r="42" spans="1:8" ht="15.75" thickTop="1" x14ac:dyDescent="0.25"/>
  </sheetData>
  <mergeCells count="2">
    <mergeCell ref="A3:H3"/>
    <mergeCell ref="A6:C6"/>
  </mergeCells>
  <pageMargins left="0.7" right="0.7" top="0.75" bottom="0.75" header="0.3" footer="0.3"/>
  <pageSetup paperSize="133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zoomScale="80" zoomScaleNormal="80" workbookViewId="0">
      <selection activeCell="A12" sqref="A12"/>
    </sheetView>
  </sheetViews>
  <sheetFormatPr baseColWidth="10" defaultRowHeight="15" x14ac:dyDescent="0.25"/>
  <cols>
    <col min="1" max="1" width="16.42578125" customWidth="1"/>
    <col min="2" max="2" width="7.42578125" style="5" bestFit="1" customWidth="1"/>
    <col min="3" max="3" width="34.5703125" customWidth="1"/>
    <col min="4" max="4" width="8.42578125" style="5" customWidth="1"/>
    <col min="5" max="5" width="15.42578125" customWidth="1"/>
    <col min="6" max="6" width="10.140625" customWidth="1"/>
    <col min="7" max="7" width="12.42578125" customWidth="1"/>
    <col min="8" max="8" width="10.85546875" customWidth="1"/>
    <col min="9" max="9" width="2" customWidth="1"/>
    <col min="12" max="12" width="11" customWidth="1"/>
    <col min="14" max="14" width="4.140625" customWidth="1"/>
  </cols>
  <sheetData>
    <row r="1" spans="1:13" ht="15.75" thickTop="1" x14ac:dyDescent="0.25">
      <c r="A1" s="67"/>
      <c r="B1" s="68"/>
      <c r="C1" s="69"/>
      <c r="D1" s="68"/>
      <c r="E1" s="69"/>
      <c r="F1" s="69"/>
      <c r="G1" s="69"/>
      <c r="H1" s="69"/>
      <c r="I1" s="69"/>
      <c r="J1" s="69"/>
      <c r="K1" s="69"/>
      <c r="L1" s="69"/>
      <c r="M1" s="70"/>
    </row>
    <row r="2" spans="1:13" ht="60.75" customHeight="1" thickBot="1" x14ac:dyDescent="0.3">
      <c r="A2" s="20"/>
      <c r="B2" s="24"/>
      <c r="C2" s="23"/>
      <c r="D2" s="24"/>
      <c r="E2" s="23"/>
      <c r="F2" s="23"/>
      <c r="G2" s="23"/>
      <c r="H2" s="23"/>
      <c r="I2" s="23"/>
      <c r="J2" s="23"/>
      <c r="K2" s="23"/>
      <c r="L2" s="23"/>
      <c r="M2" s="71"/>
    </row>
    <row r="3" spans="1:13" ht="51.75" customHeight="1" thickBot="1" x14ac:dyDescent="0.3">
      <c r="A3" s="339" t="str">
        <f>+PRESUTO!A3</f>
        <v>BAHIAS 115 KV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1"/>
    </row>
    <row r="4" spans="1:13" x14ac:dyDescent="0.25">
      <c r="A4" s="20"/>
      <c r="B4" s="24"/>
      <c r="C4" s="23"/>
      <c r="D4" s="24"/>
      <c r="E4" s="23"/>
      <c r="F4" s="23"/>
      <c r="G4" s="23"/>
      <c r="H4" s="23"/>
      <c r="I4" s="23"/>
      <c r="J4" s="23"/>
      <c r="K4" s="23"/>
      <c r="L4" s="23"/>
      <c r="M4" s="71"/>
    </row>
    <row r="5" spans="1:13" ht="15.75" thickBot="1" x14ac:dyDescent="0.3">
      <c r="A5" s="20" t="str">
        <f>+PRESUTO!A5</f>
        <v>BH-115-C</v>
      </c>
      <c r="B5" s="24"/>
      <c r="C5" s="23"/>
      <c r="D5" s="24"/>
      <c r="E5" s="23"/>
      <c r="F5" s="23"/>
      <c r="G5" s="23"/>
      <c r="H5" s="23"/>
      <c r="I5" s="23"/>
      <c r="J5" s="23"/>
      <c r="K5" s="23"/>
      <c r="L5" s="23"/>
      <c r="M5" s="71"/>
    </row>
    <row r="6" spans="1:13" ht="19.5" thickBot="1" x14ac:dyDescent="0.35">
      <c r="A6" s="76" t="str">
        <f>+PRESUTO!C12</f>
        <v>BH-115-C</v>
      </c>
      <c r="B6" s="9" t="str">
        <f>+PRESUTO!D12</f>
        <v>BAHIAS 115 KV - INTERRUPTOR Y MEDIO - BANCO</v>
      </c>
      <c r="C6" s="10"/>
      <c r="D6" s="11"/>
      <c r="E6" s="12"/>
      <c r="F6" s="12"/>
      <c r="G6" s="12"/>
      <c r="H6" s="12"/>
      <c r="I6" s="12"/>
      <c r="J6" s="12"/>
      <c r="K6" s="12"/>
      <c r="L6" s="12"/>
      <c r="M6" s="72"/>
    </row>
    <row r="7" spans="1:13" x14ac:dyDescent="0.25">
      <c r="A7" s="20"/>
      <c r="B7" s="24"/>
      <c r="C7" s="23"/>
      <c r="D7" s="24"/>
      <c r="E7" s="23"/>
      <c r="F7" s="23"/>
      <c r="G7" s="23"/>
      <c r="H7" s="23"/>
      <c r="I7" s="23"/>
      <c r="J7" s="23"/>
      <c r="K7" s="23"/>
      <c r="L7" s="23"/>
      <c r="M7" s="71"/>
    </row>
    <row r="8" spans="1:13" ht="15.75" thickBot="1" x14ac:dyDescent="0.3">
      <c r="A8" s="20"/>
      <c r="B8" s="24"/>
      <c r="C8" s="23"/>
      <c r="D8" s="24"/>
      <c r="E8" s="23"/>
      <c r="F8" s="23"/>
      <c r="G8" s="23"/>
      <c r="H8" s="23"/>
      <c r="I8" s="23"/>
      <c r="J8" s="23"/>
      <c r="K8" s="23"/>
      <c r="L8" s="23"/>
      <c r="M8" s="71"/>
    </row>
    <row r="9" spans="1:13" ht="21.75" thickBot="1" x14ac:dyDescent="0.4">
      <c r="A9" s="77" t="s">
        <v>176</v>
      </c>
      <c r="B9" s="73"/>
      <c r="C9" s="23"/>
      <c r="D9" s="24"/>
      <c r="E9" s="23"/>
      <c r="F9" s="23"/>
      <c r="G9" s="23"/>
      <c r="H9" s="23"/>
      <c r="I9" s="23"/>
      <c r="J9" s="23"/>
      <c r="K9" s="23"/>
      <c r="L9" s="41" t="s">
        <v>65</v>
      </c>
      <c r="M9" s="74">
        <v>43332</v>
      </c>
    </row>
    <row r="10" spans="1:13" ht="15.75" thickBot="1" x14ac:dyDescent="0.3">
      <c r="A10" s="20"/>
      <c r="B10" s="24"/>
      <c r="C10" s="23"/>
      <c r="D10" s="24"/>
      <c r="E10" s="23"/>
      <c r="F10" s="23"/>
      <c r="G10" s="23"/>
      <c r="H10" s="23"/>
      <c r="I10" s="23"/>
      <c r="J10" s="44"/>
      <c r="K10" s="45"/>
      <c r="L10" s="46"/>
      <c r="M10" s="75"/>
    </row>
    <row r="11" spans="1:13" ht="46.5" thickTop="1" thickBot="1" x14ac:dyDescent="0.3">
      <c r="A11" s="1" t="s">
        <v>32</v>
      </c>
      <c r="B11" s="2" t="s">
        <v>33</v>
      </c>
      <c r="C11" s="2" t="s">
        <v>34</v>
      </c>
      <c r="D11" s="2" t="s">
        <v>35</v>
      </c>
      <c r="E11" s="2" t="s">
        <v>36</v>
      </c>
      <c r="F11" s="2" t="s">
        <v>61</v>
      </c>
      <c r="G11" s="2" t="s">
        <v>62</v>
      </c>
      <c r="H11" s="2" t="s">
        <v>63</v>
      </c>
      <c r="I11" s="2"/>
      <c r="J11" s="42" t="s">
        <v>37</v>
      </c>
      <c r="K11" s="42" t="s">
        <v>38</v>
      </c>
      <c r="L11" s="42" t="s">
        <v>39</v>
      </c>
      <c r="M11" s="43" t="s">
        <v>40</v>
      </c>
    </row>
    <row r="12" spans="1:13" ht="15.75" thickTop="1" x14ac:dyDescent="0.25">
      <c r="A12" s="78" t="s">
        <v>41</v>
      </c>
      <c r="B12" s="78" t="s">
        <v>4</v>
      </c>
      <c r="C12" s="79" t="s">
        <v>42</v>
      </c>
      <c r="D12" s="80"/>
      <c r="E12" s="87"/>
      <c r="F12" s="88"/>
      <c r="G12" s="88"/>
      <c r="H12" s="83"/>
      <c r="I12" s="83"/>
      <c r="J12" s="82"/>
      <c r="K12" s="82"/>
      <c r="L12" s="82"/>
      <c r="M12" s="84"/>
    </row>
    <row r="13" spans="1:13" x14ac:dyDescent="0.25">
      <c r="A13" s="85" t="s">
        <v>3</v>
      </c>
      <c r="B13" s="81" t="s">
        <v>4</v>
      </c>
      <c r="C13" s="86" t="s">
        <v>5</v>
      </c>
      <c r="D13" s="81" t="s">
        <v>2</v>
      </c>
      <c r="E13" s="87">
        <v>13635</v>
      </c>
      <c r="F13" s="88">
        <v>0.94</v>
      </c>
      <c r="G13" s="88">
        <v>12816.9</v>
      </c>
      <c r="H13" s="83">
        <v>1.155</v>
      </c>
      <c r="I13" s="83"/>
      <c r="J13" s="83">
        <v>1</v>
      </c>
      <c r="K13" s="34">
        <v>1</v>
      </c>
      <c r="L13" s="83">
        <f>+K13*J13</f>
        <v>1</v>
      </c>
      <c r="M13" s="89">
        <f>+L13*H13</f>
        <v>1.155</v>
      </c>
    </row>
    <row r="14" spans="1:13" x14ac:dyDescent="0.25">
      <c r="A14" s="85" t="s">
        <v>6</v>
      </c>
      <c r="B14" s="81" t="s">
        <v>4</v>
      </c>
      <c r="C14" s="86" t="s">
        <v>7</v>
      </c>
      <c r="D14" s="81" t="s">
        <v>2</v>
      </c>
      <c r="E14" s="87">
        <v>16169.52</v>
      </c>
      <c r="F14" s="88">
        <v>0.88</v>
      </c>
      <c r="G14" s="88">
        <v>14229.18</v>
      </c>
      <c r="H14" s="83">
        <v>1.2823</v>
      </c>
      <c r="I14" s="83"/>
      <c r="J14" s="83">
        <v>1</v>
      </c>
      <c r="K14" s="34">
        <v>1</v>
      </c>
      <c r="L14" s="83">
        <f t="shared" ref="L14:L20" si="0">+K14*J14</f>
        <v>1</v>
      </c>
      <c r="M14" s="89">
        <f t="shared" ref="M14:M20" si="1">+L14*H14</f>
        <v>1.2823</v>
      </c>
    </row>
    <row r="15" spans="1:13" ht="15" customHeight="1" x14ac:dyDescent="0.25">
      <c r="A15" s="85" t="s">
        <v>8</v>
      </c>
      <c r="B15" s="81" t="s">
        <v>4</v>
      </c>
      <c r="C15" s="86" t="s">
        <v>9</v>
      </c>
      <c r="D15" s="81" t="s">
        <v>2</v>
      </c>
      <c r="E15" s="87">
        <v>527.76265000000001</v>
      </c>
      <c r="F15" s="88">
        <v>3.6</v>
      </c>
      <c r="G15" s="88">
        <v>1899.95</v>
      </c>
      <c r="H15" s="83">
        <v>0.17119999999999999</v>
      </c>
      <c r="I15" s="83"/>
      <c r="J15" s="83">
        <v>1</v>
      </c>
      <c r="K15" s="34">
        <v>1</v>
      </c>
      <c r="L15" s="83">
        <f t="shared" si="0"/>
        <v>1</v>
      </c>
      <c r="M15" s="89">
        <f t="shared" si="1"/>
        <v>0.17119999999999999</v>
      </c>
    </row>
    <row r="16" spans="1:13" ht="15" customHeight="1" x14ac:dyDescent="0.25">
      <c r="A16" s="90" t="s">
        <v>43</v>
      </c>
      <c r="B16" s="35" t="s">
        <v>4</v>
      </c>
      <c r="C16" s="36" t="s">
        <v>42</v>
      </c>
      <c r="D16" s="35"/>
      <c r="E16" s="37"/>
      <c r="F16" s="38"/>
      <c r="G16" s="38">
        <v>28946.03</v>
      </c>
      <c r="H16" s="39">
        <v>2.6084999999999998</v>
      </c>
      <c r="I16" s="83"/>
      <c r="J16" s="83"/>
      <c r="K16" s="39"/>
      <c r="L16" s="39"/>
      <c r="M16" s="91">
        <f>SUM(M13:M15)</f>
        <v>2.6084999999999998</v>
      </c>
    </row>
    <row r="17" spans="1:13" x14ac:dyDescent="0.25">
      <c r="A17" s="78" t="s">
        <v>233</v>
      </c>
      <c r="B17" s="78" t="s">
        <v>234</v>
      </c>
      <c r="C17" s="79" t="s">
        <v>235</v>
      </c>
      <c r="D17" s="80"/>
      <c r="E17" s="87"/>
      <c r="F17" s="88"/>
      <c r="G17" s="88"/>
      <c r="H17" s="83"/>
      <c r="I17" s="83"/>
      <c r="J17" s="83"/>
      <c r="K17" s="139"/>
      <c r="L17" s="83"/>
      <c r="M17" s="89"/>
    </row>
    <row r="18" spans="1:13" ht="27" customHeight="1" x14ac:dyDescent="0.25">
      <c r="A18" s="85" t="s">
        <v>236</v>
      </c>
      <c r="B18" s="81" t="s">
        <v>234</v>
      </c>
      <c r="C18" s="86" t="s">
        <v>237</v>
      </c>
      <c r="D18" s="81" t="s">
        <v>10</v>
      </c>
      <c r="E18" s="87">
        <v>0</v>
      </c>
      <c r="F18" s="88">
        <v>9645.91</v>
      </c>
      <c r="G18" s="88">
        <v>0</v>
      </c>
      <c r="H18" s="83">
        <v>0</v>
      </c>
      <c r="I18" s="83"/>
      <c r="J18" s="83">
        <v>1</v>
      </c>
      <c r="K18" s="34">
        <v>1</v>
      </c>
      <c r="L18" s="83">
        <f t="shared" si="0"/>
        <v>1</v>
      </c>
      <c r="M18" s="89">
        <f t="shared" si="1"/>
        <v>0</v>
      </c>
    </row>
    <row r="19" spans="1:13" ht="27" customHeight="1" x14ac:dyDescent="0.25">
      <c r="A19" s="85" t="s">
        <v>238</v>
      </c>
      <c r="B19" s="81" t="s">
        <v>234</v>
      </c>
      <c r="C19" s="86" t="s">
        <v>239</v>
      </c>
      <c r="D19" s="81" t="s">
        <v>10</v>
      </c>
      <c r="E19" s="87">
        <v>5</v>
      </c>
      <c r="F19" s="88">
        <v>8500</v>
      </c>
      <c r="G19" s="88">
        <v>42500</v>
      </c>
      <c r="H19" s="83">
        <v>3.83</v>
      </c>
      <c r="I19" s="83"/>
      <c r="J19" s="83">
        <v>1</v>
      </c>
      <c r="K19" s="34">
        <v>1</v>
      </c>
      <c r="L19" s="83">
        <f t="shared" si="0"/>
        <v>1</v>
      </c>
      <c r="M19" s="89">
        <f t="shared" si="1"/>
        <v>3.83</v>
      </c>
    </row>
    <row r="20" spans="1:13" x14ac:dyDescent="0.25">
      <c r="A20" s="85" t="s">
        <v>240</v>
      </c>
      <c r="B20" s="81" t="s">
        <v>234</v>
      </c>
      <c r="C20" s="86" t="s">
        <v>241</v>
      </c>
      <c r="D20" s="81" t="s">
        <v>13</v>
      </c>
      <c r="E20" s="87">
        <v>3</v>
      </c>
      <c r="F20" s="88">
        <v>444</v>
      </c>
      <c r="G20" s="88">
        <v>1332</v>
      </c>
      <c r="H20" s="83">
        <v>0.12</v>
      </c>
      <c r="I20" s="83"/>
      <c r="J20" s="83">
        <v>1</v>
      </c>
      <c r="K20" s="34">
        <v>1</v>
      </c>
      <c r="L20" s="83">
        <f t="shared" si="0"/>
        <v>1</v>
      </c>
      <c r="M20" s="89">
        <f t="shared" si="1"/>
        <v>0.12</v>
      </c>
    </row>
    <row r="21" spans="1:13" ht="15" customHeight="1" x14ac:dyDescent="0.25">
      <c r="A21" s="85" t="s">
        <v>242</v>
      </c>
      <c r="B21" s="81" t="s">
        <v>234</v>
      </c>
      <c r="C21" s="86" t="s">
        <v>243</v>
      </c>
      <c r="D21" s="81" t="s">
        <v>13</v>
      </c>
      <c r="E21" s="87">
        <v>4</v>
      </c>
      <c r="F21" s="88">
        <v>1600</v>
      </c>
      <c r="G21" s="88">
        <v>6400</v>
      </c>
      <c r="H21" s="83">
        <v>0.57679999999999998</v>
      </c>
      <c r="I21" s="83"/>
      <c r="J21" s="83">
        <v>1</v>
      </c>
      <c r="K21" s="34">
        <v>1</v>
      </c>
      <c r="L21" s="83">
        <f t="shared" ref="L21:L65" si="2">+K21*J21</f>
        <v>1</v>
      </c>
      <c r="M21" s="89">
        <f t="shared" ref="M21:M65" si="3">+L21*H21</f>
        <v>0.57679999999999998</v>
      </c>
    </row>
    <row r="22" spans="1:13" ht="27" customHeight="1" x14ac:dyDescent="0.25">
      <c r="A22" s="85" t="s">
        <v>244</v>
      </c>
      <c r="B22" s="81" t="s">
        <v>234</v>
      </c>
      <c r="C22" s="86" t="s">
        <v>245</v>
      </c>
      <c r="D22" s="81" t="s">
        <v>182</v>
      </c>
      <c r="E22" s="87">
        <v>0.4</v>
      </c>
      <c r="F22" s="88">
        <v>73700.39</v>
      </c>
      <c r="G22" s="88">
        <v>29480.16</v>
      </c>
      <c r="H22" s="83">
        <v>2.6566999999999998</v>
      </c>
      <c r="I22" s="83"/>
      <c r="J22" s="83">
        <v>1</v>
      </c>
      <c r="K22" s="34">
        <v>1</v>
      </c>
      <c r="L22" s="83">
        <f t="shared" si="2"/>
        <v>1</v>
      </c>
      <c r="M22" s="89">
        <f t="shared" si="3"/>
        <v>2.6566999999999998</v>
      </c>
    </row>
    <row r="23" spans="1:13" ht="32.25" customHeight="1" x14ac:dyDescent="0.25">
      <c r="A23" s="85" t="s">
        <v>246</v>
      </c>
      <c r="B23" s="81" t="s">
        <v>234</v>
      </c>
      <c r="C23" s="86" t="s">
        <v>247</v>
      </c>
      <c r="D23" s="81" t="s">
        <v>182</v>
      </c>
      <c r="E23" s="87">
        <v>0.4</v>
      </c>
      <c r="F23" s="88">
        <v>203801.77</v>
      </c>
      <c r="G23" s="88">
        <v>81520.710000000006</v>
      </c>
      <c r="H23" s="83">
        <v>7.3464</v>
      </c>
      <c r="I23" s="83"/>
      <c r="J23" s="83">
        <v>1</v>
      </c>
      <c r="K23" s="34">
        <v>1</v>
      </c>
      <c r="L23" s="83">
        <f t="shared" si="2"/>
        <v>1</v>
      </c>
      <c r="M23" s="89">
        <f t="shared" si="3"/>
        <v>7.3464</v>
      </c>
    </row>
    <row r="24" spans="1:13" ht="26.25" customHeight="1" x14ac:dyDescent="0.25">
      <c r="A24" s="85" t="s">
        <v>248</v>
      </c>
      <c r="B24" s="81" t="s">
        <v>234</v>
      </c>
      <c r="C24" s="86" t="s">
        <v>249</v>
      </c>
      <c r="D24" s="81" t="s">
        <v>182</v>
      </c>
      <c r="E24" s="87">
        <v>0.4</v>
      </c>
      <c r="F24" s="88">
        <v>76977.259999999995</v>
      </c>
      <c r="G24" s="88">
        <v>30790.9</v>
      </c>
      <c r="H24" s="83">
        <v>2.7747999999999999</v>
      </c>
      <c r="I24" s="83"/>
      <c r="J24" s="83">
        <v>1</v>
      </c>
      <c r="K24" s="34">
        <v>1</v>
      </c>
      <c r="L24" s="83">
        <f t="shared" si="2"/>
        <v>1</v>
      </c>
      <c r="M24" s="89">
        <f t="shared" si="3"/>
        <v>2.7747999999999999</v>
      </c>
    </row>
    <row r="25" spans="1:13" x14ac:dyDescent="0.25">
      <c r="A25" s="85" t="s">
        <v>250</v>
      </c>
      <c r="B25" s="81" t="s">
        <v>234</v>
      </c>
      <c r="C25" s="86" t="s">
        <v>251</v>
      </c>
      <c r="D25" s="81" t="s">
        <v>252</v>
      </c>
      <c r="E25" s="87">
        <v>0.4</v>
      </c>
      <c r="F25" s="88">
        <v>94191.75</v>
      </c>
      <c r="G25" s="88">
        <v>37676.699999999997</v>
      </c>
      <c r="H25" s="83">
        <v>3.3953000000000002</v>
      </c>
      <c r="I25" s="83"/>
      <c r="J25" s="83">
        <v>1</v>
      </c>
      <c r="K25" s="34">
        <v>1</v>
      </c>
      <c r="L25" s="83">
        <f t="shared" si="2"/>
        <v>1</v>
      </c>
      <c r="M25" s="89">
        <f t="shared" si="3"/>
        <v>3.3953000000000002</v>
      </c>
    </row>
    <row r="26" spans="1:13" ht="15" customHeight="1" x14ac:dyDescent="0.25">
      <c r="A26" s="85" t="s">
        <v>253</v>
      </c>
      <c r="B26" s="81" t="s">
        <v>234</v>
      </c>
      <c r="C26" s="86" t="s">
        <v>254</v>
      </c>
      <c r="D26" s="81" t="s">
        <v>182</v>
      </c>
      <c r="E26" s="87">
        <v>0.2</v>
      </c>
      <c r="F26" s="88">
        <v>28626.9</v>
      </c>
      <c r="G26" s="88">
        <v>5725.38</v>
      </c>
      <c r="H26" s="83">
        <v>0.51600000000000001</v>
      </c>
      <c r="I26" s="83"/>
      <c r="J26" s="83">
        <v>1</v>
      </c>
      <c r="K26" s="34">
        <v>1</v>
      </c>
      <c r="L26" s="83">
        <f t="shared" si="2"/>
        <v>1</v>
      </c>
      <c r="M26" s="89">
        <f t="shared" si="3"/>
        <v>0.51600000000000001</v>
      </c>
    </row>
    <row r="27" spans="1:13" x14ac:dyDescent="0.25">
      <c r="A27" s="85" t="s">
        <v>255</v>
      </c>
      <c r="B27" s="81" t="s">
        <v>234</v>
      </c>
      <c r="C27" s="86" t="s">
        <v>256</v>
      </c>
      <c r="D27" s="81" t="s">
        <v>182</v>
      </c>
      <c r="E27" s="87">
        <v>0.4</v>
      </c>
      <c r="F27" s="88">
        <v>348375.41</v>
      </c>
      <c r="G27" s="88">
        <v>139350.16</v>
      </c>
      <c r="H27" s="83">
        <v>12.5579</v>
      </c>
      <c r="I27" s="83"/>
      <c r="J27" s="83">
        <v>1</v>
      </c>
      <c r="K27" s="34">
        <v>1</v>
      </c>
      <c r="L27" s="83">
        <f t="shared" si="2"/>
        <v>1</v>
      </c>
      <c r="M27" s="89">
        <f t="shared" si="3"/>
        <v>12.5579</v>
      </c>
    </row>
    <row r="28" spans="1:13" x14ac:dyDescent="0.25">
      <c r="A28" s="85" t="s">
        <v>257</v>
      </c>
      <c r="B28" s="81" t="s">
        <v>234</v>
      </c>
      <c r="C28" s="86" t="s">
        <v>258</v>
      </c>
      <c r="D28" s="81" t="s">
        <v>182</v>
      </c>
      <c r="E28" s="87">
        <v>0.4</v>
      </c>
      <c r="F28" s="88">
        <v>140114.85999999999</v>
      </c>
      <c r="G28" s="88">
        <v>56045.94</v>
      </c>
      <c r="H28" s="83">
        <v>5.0507</v>
      </c>
      <c r="I28" s="83"/>
      <c r="J28" s="83">
        <v>1</v>
      </c>
      <c r="K28" s="34">
        <v>1</v>
      </c>
      <c r="L28" s="83">
        <f t="shared" si="2"/>
        <v>1</v>
      </c>
      <c r="M28" s="89">
        <f t="shared" si="3"/>
        <v>5.0507</v>
      </c>
    </row>
    <row r="29" spans="1:13" ht="27" customHeight="1" x14ac:dyDescent="0.25">
      <c r="A29" s="85" t="s">
        <v>259</v>
      </c>
      <c r="B29" s="81" t="s">
        <v>234</v>
      </c>
      <c r="C29" s="86" t="s">
        <v>260</v>
      </c>
      <c r="D29" s="81" t="s">
        <v>13</v>
      </c>
      <c r="E29" s="87">
        <v>2</v>
      </c>
      <c r="F29" s="88">
        <v>25000</v>
      </c>
      <c r="G29" s="88">
        <v>50000</v>
      </c>
      <c r="H29" s="83">
        <v>4.5058999999999996</v>
      </c>
      <c r="I29" s="83"/>
      <c r="J29" s="83">
        <v>1</v>
      </c>
      <c r="K29" s="34">
        <v>1</v>
      </c>
      <c r="L29" s="83">
        <f t="shared" si="2"/>
        <v>1</v>
      </c>
      <c r="M29" s="89">
        <f t="shared" si="3"/>
        <v>4.5058999999999996</v>
      </c>
    </row>
    <row r="30" spans="1:13" ht="15" customHeight="1" x14ac:dyDescent="0.25">
      <c r="A30" s="85" t="s">
        <v>261</v>
      </c>
      <c r="B30" s="81" t="s">
        <v>234</v>
      </c>
      <c r="C30" s="86" t="s">
        <v>262</v>
      </c>
      <c r="D30" s="81" t="s">
        <v>182</v>
      </c>
      <c r="E30" s="87">
        <v>0.2</v>
      </c>
      <c r="F30" s="88">
        <v>16346.1</v>
      </c>
      <c r="G30" s="88">
        <v>3269.22</v>
      </c>
      <c r="H30" s="83">
        <v>0.29459999999999997</v>
      </c>
      <c r="I30" s="83"/>
      <c r="J30" s="83">
        <v>1</v>
      </c>
      <c r="K30" s="34">
        <v>1</v>
      </c>
      <c r="L30" s="83">
        <f t="shared" si="2"/>
        <v>1</v>
      </c>
      <c r="M30" s="89">
        <f t="shared" si="3"/>
        <v>0.29459999999999997</v>
      </c>
    </row>
    <row r="31" spans="1:13" ht="15" customHeight="1" x14ac:dyDescent="0.25">
      <c r="A31" s="85" t="s">
        <v>263</v>
      </c>
      <c r="B31" s="81" t="s">
        <v>234</v>
      </c>
      <c r="C31" s="86" t="s">
        <v>264</v>
      </c>
      <c r="D31" s="81" t="s">
        <v>182</v>
      </c>
      <c r="E31" s="87">
        <v>2</v>
      </c>
      <c r="F31" s="88">
        <v>350</v>
      </c>
      <c r="G31" s="88">
        <v>700</v>
      </c>
      <c r="H31" s="83">
        <v>6.3100000000000003E-2</v>
      </c>
      <c r="I31" s="83"/>
      <c r="J31" s="83">
        <v>1</v>
      </c>
      <c r="K31" s="34">
        <v>1</v>
      </c>
      <c r="L31" s="83">
        <f t="shared" si="2"/>
        <v>1</v>
      </c>
      <c r="M31" s="89">
        <f t="shared" si="3"/>
        <v>6.3100000000000003E-2</v>
      </c>
    </row>
    <row r="32" spans="1:13" ht="15" customHeight="1" x14ac:dyDescent="0.25">
      <c r="A32" s="85" t="s">
        <v>265</v>
      </c>
      <c r="B32" s="81" t="s">
        <v>234</v>
      </c>
      <c r="C32" s="86" t="s">
        <v>266</v>
      </c>
      <c r="D32" s="81" t="s">
        <v>182</v>
      </c>
      <c r="E32" s="87">
        <v>0.4</v>
      </c>
      <c r="F32" s="88">
        <v>81779.789999999994</v>
      </c>
      <c r="G32" s="88">
        <v>32711.919999999998</v>
      </c>
      <c r="H32" s="83">
        <v>2.9479000000000002</v>
      </c>
      <c r="I32" s="83"/>
      <c r="J32" s="83">
        <v>1</v>
      </c>
      <c r="K32" s="34">
        <v>1</v>
      </c>
      <c r="L32" s="83">
        <f t="shared" si="2"/>
        <v>1</v>
      </c>
      <c r="M32" s="89">
        <f t="shared" si="3"/>
        <v>2.9479000000000002</v>
      </c>
    </row>
    <row r="33" spans="1:13" x14ac:dyDescent="0.25">
      <c r="A33" s="85" t="s">
        <v>267</v>
      </c>
      <c r="B33" s="81" t="s">
        <v>234</v>
      </c>
      <c r="C33" s="86" t="s">
        <v>268</v>
      </c>
      <c r="D33" s="81" t="s">
        <v>13</v>
      </c>
      <c r="E33" s="87">
        <v>0.2</v>
      </c>
      <c r="F33" s="88">
        <v>51135.44</v>
      </c>
      <c r="G33" s="88">
        <v>10227.09</v>
      </c>
      <c r="H33" s="83">
        <v>0.92159999999999997</v>
      </c>
      <c r="I33" s="83"/>
      <c r="J33" s="83">
        <v>1</v>
      </c>
      <c r="K33" s="34">
        <v>1</v>
      </c>
      <c r="L33" s="83">
        <f t="shared" si="2"/>
        <v>1</v>
      </c>
      <c r="M33" s="89">
        <f t="shared" si="3"/>
        <v>0.92159999999999997</v>
      </c>
    </row>
    <row r="34" spans="1:13" ht="15" customHeight="1" x14ac:dyDescent="0.25">
      <c r="A34" s="85" t="s">
        <v>269</v>
      </c>
      <c r="B34" s="81" t="s">
        <v>234</v>
      </c>
      <c r="C34" s="86" t="s">
        <v>270</v>
      </c>
      <c r="D34" s="81" t="s">
        <v>182</v>
      </c>
      <c r="E34" s="87">
        <v>1</v>
      </c>
      <c r="F34" s="88">
        <v>60657.89</v>
      </c>
      <c r="G34" s="88">
        <v>60657.89</v>
      </c>
      <c r="H34" s="83">
        <v>5.4663000000000004</v>
      </c>
      <c r="I34" s="83"/>
      <c r="J34" s="83">
        <v>1</v>
      </c>
      <c r="K34" s="34">
        <v>1</v>
      </c>
      <c r="L34" s="83">
        <f t="shared" si="2"/>
        <v>1</v>
      </c>
      <c r="M34" s="89">
        <f t="shared" si="3"/>
        <v>5.4663000000000004</v>
      </c>
    </row>
    <row r="35" spans="1:13" x14ac:dyDescent="0.25">
      <c r="A35" s="85" t="s">
        <v>271</v>
      </c>
      <c r="B35" s="81" t="s">
        <v>234</v>
      </c>
      <c r="C35" s="86" t="s">
        <v>272</v>
      </c>
      <c r="D35" s="81" t="s">
        <v>13</v>
      </c>
      <c r="E35" s="87">
        <v>0.2</v>
      </c>
      <c r="F35" s="88">
        <v>69146.759999999995</v>
      </c>
      <c r="G35" s="88">
        <v>13829.35</v>
      </c>
      <c r="H35" s="83">
        <v>1.2463</v>
      </c>
      <c r="I35" s="83"/>
      <c r="J35" s="83">
        <v>1</v>
      </c>
      <c r="K35" s="34">
        <v>1</v>
      </c>
      <c r="L35" s="83">
        <f t="shared" si="2"/>
        <v>1</v>
      </c>
      <c r="M35" s="89">
        <f t="shared" si="3"/>
        <v>1.2463</v>
      </c>
    </row>
    <row r="36" spans="1:13" x14ac:dyDescent="0.25">
      <c r="A36" s="85" t="s">
        <v>273</v>
      </c>
      <c r="B36" s="81" t="s">
        <v>234</v>
      </c>
      <c r="C36" s="86" t="s">
        <v>274</v>
      </c>
      <c r="D36" s="81" t="s">
        <v>275</v>
      </c>
      <c r="E36" s="87">
        <v>0.4</v>
      </c>
      <c r="F36" s="88">
        <v>82880.070000000007</v>
      </c>
      <c r="G36" s="88">
        <v>33152.03</v>
      </c>
      <c r="H36" s="83">
        <v>2.9876</v>
      </c>
      <c r="I36" s="83"/>
      <c r="J36" s="83">
        <v>1</v>
      </c>
      <c r="K36" s="34">
        <v>1</v>
      </c>
      <c r="L36" s="83">
        <f t="shared" si="2"/>
        <v>1</v>
      </c>
      <c r="M36" s="89">
        <f t="shared" si="3"/>
        <v>2.9876</v>
      </c>
    </row>
    <row r="37" spans="1:13" x14ac:dyDescent="0.25">
      <c r="A37" s="85" t="s">
        <v>276</v>
      </c>
      <c r="B37" s="81" t="s">
        <v>234</v>
      </c>
      <c r="C37" s="86" t="s">
        <v>277</v>
      </c>
      <c r="D37" s="81" t="s">
        <v>278</v>
      </c>
      <c r="E37" s="87">
        <v>1</v>
      </c>
      <c r="F37" s="88">
        <v>64378.19</v>
      </c>
      <c r="G37" s="88">
        <v>64378.19</v>
      </c>
      <c r="H37" s="83">
        <v>5.8015999999999996</v>
      </c>
      <c r="I37" s="83"/>
      <c r="J37" s="83">
        <v>1</v>
      </c>
      <c r="K37" s="34">
        <v>1</v>
      </c>
      <c r="L37" s="83">
        <f t="shared" si="2"/>
        <v>1</v>
      </c>
      <c r="M37" s="89">
        <f t="shared" si="3"/>
        <v>5.8015999999999996</v>
      </c>
    </row>
    <row r="38" spans="1:13" ht="26.25" customHeight="1" x14ac:dyDescent="0.25">
      <c r="A38" s="85" t="s">
        <v>279</v>
      </c>
      <c r="B38" s="81" t="s">
        <v>234</v>
      </c>
      <c r="C38" s="86" t="s">
        <v>280</v>
      </c>
      <c r="D38" s="81" t="s">
        <v>275</v>
      </c>
      <c r="E38" s="87">
        <v>0.4</v>
      </c>
      <c r="F38" s="88">
        <v>277391.87</v>
      </c>
      <c r="G38" s="88">
        <v>110956.75</v>
      </c>
      <c r="H38" s="83">
        <v>9.9991000000000003</v>
      </c>
      <c r="I38" s="83"/>
      <c r="J38" s="83">
        <v>1</v>
      </c>
      <c r="K38" s="34">
        <v>1</v>
      </c>
      <c r="L38" s="83">
        <f t="shared" si="2"/>
        <v>1</v>
      </c>
      <c r="M38" s="89">
        <f t="shared" si="3"/>
        <v>9.9991000000000003</v>
      </c>
    </row>
    <row r="39" spans="1:13" x14ac:dyDescent="0.25">
      <c r="A39" s="85" t="s">
        <v>281</v>
      </c>
      <c r="B39" s="81" t="s">
        <v>234</v>
      </c>
      <c r="C39" s="86" t="s">
        <v>282</v>
      </c>
      <c r="D39" s="81" t="s">
        <v>278</v>
      </c>
      <c r="E39" s="87">
        <v>1</v>
      </c>
      <c r="F39" s="88">
        <v>56999.39</v>
      </c>
      <c r="G39" s="88">
        <v>56999.39</v>
      </c>
      <c r="H39" s="83">
        <v>5.1365999999999996</v>
      </c>
      <c r="I39" s="83"/>
      <c r="J39" s="83">
        <v>1</v>
      </c>
      <c r="K39" s="34">
        <v>1</v>
      </c>
      <c r="L39" s="83">
        <f t="shared" si="2"/>
        <v>1</v>
      </c>
      <c r="M39" s="89">
        <f t="shared" si="3"/>
        <v>5.1365999999999996</v>
      </c>
    </row>
    <row r="40" spans="1:13" ht="25.5" customHeight="1" x14ac:dyDescent="0.25">
      <c r="A40" s="85" t="s">
        <v>283</v>
      </c>
      <c r="B40" s="81" t="s">
        <v>234</v>
      </c>
      <c r="C40" s="86" t="s">
        <v>284</v>
      </c>
      <c r="D40" s="81" t="s">
        <v>13</v>
      </c>
      <c r="E40" s="87">
        <v>0.2</v>
      </c>
      <c r="F40" s="88">
        <v>34123.96</v>
      </c>
      <c r="G40" s="88">
        <v>6824.79</v>
      </c>
      <c r="H40" s="83">
        <v>0.61499999999999999</v>
      </c>
      <c r="I40" s="83"/>
      <c r="J40" s="83">
        <v>1</v>
      </c>
      <c r="K40" s="34">
        <v>1</v>
      </c>
      <c r="L40" s="83">
        <f t="shared" si="2"/>
        <v>1</v>
      </c>
      <c r="M40" s="89">
        <f t="shared" si="3"/>
        <v>0.61499999999999999</v>
      </c>
    </row>
    <row r="41" spans="1:13" ht="26.25" customHeight="1" x14ac:dyDescent="0.25">
      <c r="A41" s="85" t="s">
        <v>285</v>
      </c>
      <c r="B41" s="81" t="s">
        <v>234</v>
      </c>
      <c r="C41" s="86" t="s">
        <v>286</v>
      </c>
      <c r="D41" s="81" t="s">
        <v>13</v>
      </c>
      <c r="E41" s="87">
        <v>6</v>
      </c>
      <c r="F41" s="88">
        <v>11000</v>
      </c>
      <c r="G41" s="88">
        <v>66000</v>
      </c>
      <c r="H41" s="83">
        <v>5.9477000000000002</v>
      </c>
      <c r="I41" s="83"/>
      <c r="J41" s="83">
        <v>1</v>
      </c>
      <c r="K41" s="34">
        <v>1</v>
      </c>
      <c r="L41" s="83">
        <f t="shared" si="2"/>
        <v>1</v>
      </c>
      <c r="M41" s="89">
        <f t="shared" si="3"/>
        <v>5.9477000000000002</v>
      </c>
    </row>
    <row r="42" spans="1:13" ht="26.25" customHeight="1" x14ac:dyDescent="0.25">
      <c r="A42" s="85" t="s">
        <v>287</v>
      </c>
      <c r="B42" s="81" t="s">
        <v>234</v>
      </c>
      <c r="C42" s="86" t="s">
        <v>288</v>
      </c>
      <c r="D42" s="81" t="s">
        <v>13</v>
      </c>
      <c r="E42" s="87">
        <v>6</v>
      </c>
      <c r="F42" s="88">
        <v>7800</v>
      </c>
      <c r="G42" s="88">
        <v>46800</v>
      </c>
      <c r="H42" s="83">
        <v>4.2175000000000002</v>
      </c>
      <c r="I42" s="83"/>
      <c r="J42" s="83">
        <v>1</v>
      </c>
      <c r="K42" s="34">
        <v>1</v>
      </c>
      <c r="L42" s="83">
        <f t="shared" si="2"/>
        <v>1</v>
      </c>
      <c r="M42" s="89">
        <f t="shared" si="3"/>
        <v>4.2175000000000002</v>
      </c>
    </row>
    <row r="43" spans="1:13" x14ac:dyDescent="0.25">
      <c r="A43" s="90" t="s">
        <v>289</v>
      </c>
      <c r="B43" s="35" t="s">
        <v>234</v>
      </c>
      <c r="C43" s="36" t="s">
        <v>235</v>
      </c>
      <c r="D43" s="35"/>
      <c r="E43" s="37"/>
      <c r="F43" s="38"/>
      <c r="G43" s="38">
        <v>987328.57</v>
      </c>
      <c r="H43" s="39">
        <v>88.975399999999993</v>
      </c>
      <c r="I43" s="83"/>
      <c r="J43" s="83"/>
      <c r="K43" s="39"/>
      <c r="L43" s="39"/>
      <c r="M43" s="91">
        <f>SUM(M18:M42)</f>
        <v>88.975399999999979</v>
      </c>
    </row>
    <row r="44" spans="1:13" x14ac:dyDescent="0.25">
      <c r="A44" s="78" t="s">
        <v>44</v>
      </c>
      <c r="B44" s="78" t="s">
        <v>0</v>
      </c>
      <c r="C44" s="79" t="s">
        <v>64</v>
      </c>
      <c r="D44" s="80"/>
      <c r="E44" s="87"/>
      <c r="F44" s="88"/>
      <c r="G44" s="88"/>
      <c r="H44" s="83"/>
      <c r="I44" s="83"/>
      <c r="J44" s="83"/>
      <c r="K44" s="139"/>
      <c r="L44" s="83"/>
      <c r="M44" s="89"/>
    </row>
    <row r="45" spans="1:13" x14ac:dyDescent="0.25">
      <c r="A45" s="85" t="s">
        <v>290</v>
      </c>
      <c r="B45" s="81" t="s">
        <v>0</v>
      </c>
      <c r="C45" s="86" t="s">
        <v>291</v>
      </c>
      <c r="D45" s="81" t="s">
        <v>292</v>
      </c>
      <c r="E45" s="87">
        <v>477.44</v>
      </c>
      <c r="F45" s="88">
        <v>0.63</v>
      </c>
      <c r="G45" s="88">
        <v>300.79000000000002</v>
      </c>
      <c r="H45" s="83">
        <v>2.7099999999999999E-2</v>
      </c>
      <c r="I45" s="83"/>
      <c r="J45" s="83">
        <v>1</v>
      </c>
      <c r="K45" s="34">
        <v>1</v>
      </c>
      <c r="L45" s="83">
        <f>+K45*J45</f>
        <v>1</v>
      </c>
      <c r="M45" s="89">
        <f t="shared" si="3"/>
        <v>2.7099999999999999E-2</v>
      </c>
    </row>
    <row r="46" spans="1:13" ht="28.5" customHeight="1" x14ac:dyDescent="0.25">
      <c r="A46" s="90" t="s">
        <v>45</v>
      </c>
      <c r="B46" s="35" t="s">
        <v>0</v>
      </c>
      <c r="C46" s="36" t="s">
        <v>64</v>
      </c>
      <c r="D46" s="35"/>
      <c r="E46" s="37"/>
      <c r="F46" s="38"/>
      <c r="G46" s="38">
        <v>300.79000000000002</v>
      </c>
      <c r="H46" s="39">
        <v>2.7099999999999999E-2</v>
      </c>
      <c r="I46" s="83"/>
      <c r="J46" s="83"/>
      <c r="K46" s="39"/>
      <c r="L46" s="39"/>
      <c r="M46" s="91">
        <f>+M45</f>
        <v>2.7099999999999999E-2</v>
      </c>
    </row>
    <row r="47" spans="1:13" x14ac:dyDescent="0.25">
      <c r="A47" s="78" t="s">
        <v>46</v>
      </c>
      <c r="B47" s="78" t="s">
        <v>14</v>
      </c>
      <c r="C47" s="79" t="s">
        <v>47</v>
      </c>
      <c r="D47" s="80"/>
      <c r="E47" s="87"/>
      <c r="F47" s="88"/>
      <c r="G47" s="88"/>
      <c r="H47" s="83"/>
      <c r="I47" s="83"/>
      <c r="J47" s="83"/>
      <c r="K47" s="139"/>
      <c r="L47" s="83"/>
      <c r="M47" s="89"/>
    </row>
    <row r="48" spans="1:13" x14ac:dyDescent="0.25">
      <c r="A48" s="85" t="s">
        <v>22</v>
      </c>
      <c r="B48" s="81" t="s">
        <v>14</v>
      </c>
      <c r="C48" s="86" t="s">
        <v>23</v>
      </c>
      <c r="D48" s="81" t="s">
        <v>24</v>
      </c>
      <c r="E48" s="87">
        <v>0.03</v>
      </c>
      <c r="F48" s="88">
        <v>78345.23</v>
      </c>
      <c r="G48" s="88">
        <v>2350.36</v>
      </c>
      <c r="H48" s="83">
        <v>0.21179999999999999</v>
      </c>
      <c r="I48" s="83"/>
      <c r="J48" s="83">
        <v>1</v>
      </c>
      <c r="K48" s="34">
        <v>1</v>
      </c>
      <c r="L48" s="83">
        <f t="shared" si="2"/>
        <v>1</v>
      </c>
      <c r="M48" s="89">
        <f t="shared" si="3"/>
        <v>0.21179999999999999</v>
      </c>
    </row>
    <row r="49" spans="1:13" x14ac:dyDescent="0.25">
      <c r="A49" s="85" t="s">
        <v>25</v>
      </c>
      <c r="B49" s="81" t="s">
        <v>14</v>
      </c>
      <c r="C49" s="86" t="s">
        <v>26</v>
      </c>
      <c r="D49" s="81" t="s">
        <v>24</v>
      </c>
      <c r="E49" s="87">
        <v>0.04</v>
      </c>
      <c r="F49" s="88">
        <v>78345.23</v>
      </c>
      <c r="G49" s="88">
        <v>3133.81</v>
      </c>
      <c r="H49" s="83">
        <v>0.28239999999999998</v>
      </c>
      <c r="I49" s="83"/>
      <c r="J49" s="83">
        <v>1</v>
      </c>
      <c r="K49" s="34">
        <v>1</v>
      </c>
      <c r="L49" s="83">
        <f t="shared" si="2"/>
        <v>1</v>
      </c>
      <c r="M49" s="89">
        <f t="shared" si="3"/>
        <v>0.28239999999999998</v>
      </c>
    </row>
    <row r="50" spans="1:13" x14ac:dyDescent="0.25">
      <c r="A50" s="85" t="s">
        <v>293</v>
      </c>
      <c r="B50" s="81" t="s">
        <v>14</v>
      </c>
      <c r="C50" s="86" t="s">
        <v>294</v>
      </c>
      <c r="D50" s="81" t="s">
        <v>15</v>
      </c>
      <c r="E50" s="87">
        <v>1095.2</v>
      </c>
      <c r="F50" s="88">
        <v>24.3</v>
      </c>
      <c r="G50" s="88">
        <v>26613.360000000001</v>
      </c>
      <c r="H50" s="83">
        <v>2.3982999999999999</v>
      </c>
      <c r="I50" s="83"/>
      <c r="J50" s="83">
        <v>1</v>
      </c>
      <c r="K50" s="34">
        <v>1</v>
      </c>
      <c r="L50" s="83">
        <f t="shared" si="2"/>
        <v>1</v>
      </c>
      <c r="M50" s="89">
        <f t="shared" si="3"/>
        <v>2.3982999999999999</v>
      </c>
    </row>
    <row r="51" spans="1:13" x14ac:dyDescent="0.25">
      <c r="A51" s="85" t="s">
        <v>16</v>
      </c>
      <c r="B51" s="81" t="s">
        <v>14</v>
      </c>
      <c r="C51" s="86" t="s">
        <v>17</v>
      </c>
      <c r="D51" s="81" t="s">
        <v>15</v>
      </c>
      <c r="E51" s="87">
        <v>44.5</v>
      </c>
      <c r="F51" s="88">
        <v>24.26</v>
      </c>
      <c r="G51" s="88">
        <v>1079.57</v>
      </c>
      <c r="H51" s="83">
        <v>9.7299999999999998E-2</v>
      </c>
      <c r="I51" s="83"/>
      <c r="J51" s="83">
        <v>1</v>
      </c>
      <c r="K51" s="34">
        <v>1</v>
      </c>
      <c r="L51" s="83">
        <f t="shared" si="2"/>
        <v>1</v>
      </c>
      <c r="M51" s="89">
        <f t="shared" si="3"/>
        <v>9.7299999999999998E-2</v>
      </c>
    </row>
    <row r="52" spans="1:13" x14ac:dyDescent="0.25">
      <c r="A52" s="85" t="s">
        <v>18</v>
      </c>
      <c r="B52" s="81" t="s">
        <v>14</v>
      </c>
      <c r="C52" s="86" t="s">
        <v>19</v>
      </c>
      <c r="D52" s="81" t="s">
        <v>15</v>
      </c>
      <c r="E52" s="87">
        <v>47.25</v>
      </c>
      <c r="F52" s="88">
        <v>27.41</v>
      </c>
      <c r="G52" s="88">
        <v>1295.1199999999999</v>
      </c>
      <c r="H52" s="83">
        <v>0.1167</v>
      </c>
      <c r="I52" s="83"/>
      <c r="J52" s="83">
        <v>1</v>
      </c>
      <c r="K52" s="34">
        <v>1</v>
      </c>
      <c r="L52" s="83">
        <f t="shared" si="2"/>
        <v>1</v>
      </c>
      <c r="M52" s="89">
        <f t="shared" si="3"/>
        <v>0.1167</v>
      </c>
    </row>
    <row r="53" spans="1:13" x14ac:dyDescent="0.25">
      <c r="A53" s="85" t="s">
        <v>20</v>
      </c>
      <c r="B53" s="81" t="s">
        <v>14</v>
      </c>
      <c r="C53" s="86" t="s">
        <v>21</v>
      </c>
      <c r="D53" s="81" t="s">
        <v>15</v>
      </c>
      <c r="E53" s="87">
        <v>8</v>
      </c>
      <c r="F53" s="88">
        <v>24.26</v>
      </c>
      <c r="G53" s="88">
        <v>194.08</v>
      </c>
      <c r="H53" s="83">
        <v>1.7500000000000002E-2</v>
      </c>
      <c r="I53" s="83"/>
      <c r="J53" s="83">
        <v>1</v>
      </c>
      <c r="K53" s="34">
        <v>1</v>
      </c>
      <c r="L53" s="83">
        <f t="shared" si="2"/>
        <v>1</v>
      </c>
      <c r="M53" s="89">
        <f t="shared" si="3"/>
        <v>1.7500000000000002E-2</v>
      </c>
    </row>
    <row r="54" spans="1:13" x14ac:dyDescent="0.25">
      <c r="A54" s="85" t="s">
        <v>295</v>
      </c>
      <c r="B54" s="81" t="s">
        <v>14</v>
      </c>
      <c r="C54" s="86" t="s">
        <v>296</v>
      </c>
      <c r="D54" s="81" t="s">
        <v>15</v>
      </c>
      <c r="E54" s="87">
        <v>462.8</v>
      </c>
      <c r="F54" s="88">
        <v>48.6</v>
      </c>
      <c r="G54" s="88">
        <v>22492.080000000002</v>
      </c>
      <c r="H54" s="83">
        <v>2.0268999999999999</v>
      </c>
      <c r="I54" s="83"/>
      <c r="J54" s="83">
        <v>1</v>
      </c>
      <c r="K54" s="34">
        <v>1</v>
      </c>
      <c r="L54" s="83">
        <f t="shared" si="2"/>
        <v>1</v>
      </c>
      <c r="M54" s="89">
        <f t="shared" si="3"/>
        <v>2.0268999999999999</v>
      </c>
    </row>
    <row r="55" spans="1:13" x14ac:dyDescent="0.25">
      <c r="A55" s="85" t="s">
        <v>297</v>
      </c>
      <c r="B55" s="81" t="s">
        <v>14</v>
      </c>
      <c r="C55" s="86" t="s">
        <v>298</v>
      </c>
      <c r="D55" s="81" t="s">
        <v>15</v>
      </c>
      <c r="E55" s="87">
        <v>546.20000000000005</v>
      </c>
      <c r="F55" s="88">
        <v>48.6</v>
      </c>
      <c r="G55" s="88">
        <v>26545.32</v>
      </c>
      <c r="H55" s="83">
        <v>2.3921999999999999</v>
      </c>
      <c r="I55" s="83"/>
      <c r="J55" s="83">
        <v>1</v>
      </c>
      <c r="K55" s="34">
        <v>1</v>
      </c>
      <c r="L55" s="83">
        <f t="shared" si="2"/>
        <v>1</v>
      </c>
      <c r="M55" s="89">
        <f t="shared" si="3"/>
        <v>2.3921999999999999</v>
      </c>
    </row>
    <row r="56" spans="1:13" ht="28.5" customHeight="1" x14ac:dyDescent="0.25">
      <c r="A56" s="85" t="s">
        <v>299</v>
      </c>
      <c r="B56" s="81" t="s">
        <v>14</v>
      </c>
      <c r="C56" s="86" t="s">
        <v>300</v>
      </c>
      <c r="D56" s="81" t="s">
        <v>15</v>
      </c>
      <c r="E56" s="87">
        <v>37.68</v>
      </c>
      <c r="F56" s="88">
        <v>71.510000000000005</v>
      </c>
      <c r="G56" s="88">
        <v>2694.5</v>
      </c>
      <c r="H56" s="83">
        <v>0.24279999999999999</v>
      </c>
      <c r="I56" s="83"/>
      <c r="J56" s="83">
        <v>1</v>
      </c>
      <c r="K56" s="34">
        <v>1</v>
      </c>
      <c r="L56" s="83">
        <f t="shared" si="2"/>
        <v>1</v>
      </c>
      <c r="M56" s="89">
        <f t="shared" si="3"/>
        <v>0.24279999999999999</v>
      </c>
    </row>
    <row r="57" spans="1:13" x14ac:dyDescent="0.25">
      <c r="A57" s="90" t="s">
        <v>48</v>
      </c>
      <c r="B57" s="35" t="s">
        <v>14</v>
      </c>
      <c r="C57" s="36" t="s">
        <v>47</v>
      </c>
      <c r="D57" s="35"/>
      <c r="E57" s="37"/>
      <c r="F57" s="38"/>
      <c r="G57" s="38">
        <v>86398.2</v>
      </c>
      <c r="H57" s="39">
        <v>7.7859999999999996</v>
      </c>
      <c r="I57" s="83"/>
      <c r="J57" s="83"/>
      <c r="K57" s="39"/>
      <c r="L57" s="39"/>
      <c r="M57" s="91">
        <f>SUM(M48:M56)</f>
        <v>7.7858999999999998</v>
      </c>
    </row>
    <row r="58" spans="1:13" x14ac:dyDescent="0.25">
      <c r="A58" s="78" t="s">
        <v>49</v>
      </c>
      <c r="B58" s="78" t="s">
        <v>27</v>
      </c>
      <c r="C58" s="79" t="s">
        <v>50</v>
      </c>
      <c r="D58" s="80"/>
      <c r="E58" s="87"/>
      <c r="F58" s="88"/>
      <c r="G58" s="88"/>
      <c r="H58" s="83"/>
      <c r="I58" s="83"/>
      <c r="J58" s="83"/>
      <c r="K58" s="139"/>
      <c r="L58" s="83"/>
      <c r="M58" s="89"/>
    </row>
    <row r="59" spans="1:13" ht="24.75" customHeight="1" x14ac:dyDescent="0.25">
      <c r="A59" s="85" t="s">
        <v>301</v>
      </c>
      <c r="B59" s="81" t="s">
        <v>27</v>
      </c>
      <c r="C59" s="86" t="s">
        <v>302</v>
      </c>
      <c r="D59" s="81" t="s">
        <v>28</v>
      </c>
      <c r="E59" s="87">
        <v>3</v>
      </c>
      <c r="F59" s="88">
        <v>13.43</v>
      </c>
      <c r="G59" s="88">
        <v>40.29</v>
      </c>
      <c r="H59" s="83">
        <v>3.5999999999999999E-3</v>
      </c>
      <c r="I59" s="83"/>
      <c r="J59" s="83">
        <v>1</v>
      </c>
      <c r="K59" s="34">
        <v>1</v>
      </c>
      <c r="L59" s="83">
        <f t="shared" si="2"/>
        <v>1</v>
      </c>
      <c r="M59" s="89">
        <f>+L59*H59</f>
        <v>3.5999999999999999E-3</v>
      </c>
    </row>
    <row r="60" spans="1:13" ht="24.75" customHeight="1" x14ac:dyDescent="0.25">
      <c r="A60" s="85" t="s">
        <v>303</v>
      </c>
      <c r="B60" s="81" t="s">
        <v>27</v>
      </c>
      <c r="C60" s="86" t="s">
        <v>304</v>
      </c>
      <c r="D60" s="81" t="s">
        <v>28</v>
      </c>
      <c r="E60" s="87">
        <v>375</v>
      </c>
      <c r="F60" s="88">
        <v>11.23</v>
      </c>
      <c r="G60" s="88">
        <v>4211.25</v>
      </c>
      <c r="H60" s="83">
        <v>0.3795</v>
      </c>
      <c r="I60" s="83"/>
      <c r="J60" s="83">
        <v>1</v>
      </c>
      <c r="K60" s="34">
        <v>1</v>
      </c>
      <c r="L60" s="83">
        <f t="shared" ref="L60:L61" si="4">+K60*J60</f>
        <v>1</v>
      </c>
      <c r="M60" s="89">
        <f t="shared" si="3"/>
        <v>0.3795</v>
      </c>
    </row>
    <row r="61" spans="1:13" x14ac:dyDescent="0.25">
      <c r="A61" s="85" t="s">
        <v>305</v>
      </c>
      <c r="B61" s="81" t="s">
        <v>27</v>
      </c>
      <c r="C61" s="86" t="s">
        <v>306</v>
      </c>
      <c r="D61" s="81" t="s">
        <v>28</v>
      </c>
      <c r="E61" s="87">
        <v>64</v>
      </c>
      <c r="F61" s="88">
        <v>9.26</v>
      </c>
      <c r="G61" s="88">
        <v>592.64</v>
      </c>
      <c r="H61" s="83">
        <v>5.3400000000000003E-2</v>
      </c>
      <c r="I61" s="83"/>
      <c r="J61" s="83">
        <v>1</v>
      </c>
      <c r="K61" s="34">
        <v>1</v>
      </c>
      <c r="L61" s="83">
        <f t="shared" si="4"/>
        <v>1</v>
      </c>
      <c r="M61" s="89">
        <f t="shared" si="3"/>
        <v>5.3400000000000003E-2</v>
      </c>
    </row>
    <row r="62" spans="1:13" x14ac:dyDescent="0.25">
      <c r="A62" s="85" t="s">
        <v>29</v>
      </c>
      <c r="B62" s="81" t="s">
        <v>27</v>
      </c>
      <c r="C62" s="86" t="s">
        <v>30</v>
      </c>
      <c r="D62" s="81" t="s">
        <v>28</v>
      </c>
      <c r="E62" s="87">
        <v>356</v>
      </c>
      <c r="F62" s="88">
        <v>2.48</v>
      </c>
      <c r="G62" s="88">
        <v>882.88</v>
      </c>
      <c r="H62" s="83">
        <v>7.9600000000000004E-2</v>
      </c>
      <c r="I62" s="83"/>
      <c r="J62" s="83">
        <v>1</v>
      </c>
      <c r="K62" s="34">
        <v>1</v>
      </c>
      <c r="L62" s="83">
        <f t="shared" si="2"/>
        <v>1</v>
      </c>
      <c r="M62" s="89">
        <f t="shared" si="3"/>
        <v>7.9600000000000004E-2</v>
      </c>
    </row>
    <row r="63" spans="1:13" x14ac:dyDescent="0.25">
      <c r="A63" s="85" t="s">
        <v>307</v>
      </c>
      <c r="B63" s="81" t="s">
        <v>27</v>
      </c>
      <c r="C63" s="86" t="s">
        <v>308</v>
      </c>
      <c r="D63" s="81" t="s">
        <v>309</v>
      </c>
      <c r="E63" s="87">
        <v>2</v>
      </c>
      <c r="F63" s="88">
        <v>400</v>
      </c>
      <c r="G63" s="88">
        <v>800</v>
      </c>
      <c r="H63" s="83">
        <v>7.2099999999999997E-2</v>
      </c>
      <c r="I63" s="83"/>
      <c r="J63" s="83">
        <v>1</v>
      </c>
      <c r="K63" s="34">
        <v>1</v>
      </c>
      <c r="L63" s="83">
        <f t="shared" si="2"/>
        <v>1</v>
      </c>
      <c r="M63" s="89">
        <f t="shared" si="3"/>
        <v>7.2099999999999997E-2</v>
      </c>
    </row>
    <row r="64" spans="1:13" x14ac:dyDescent="0.25">
      <c r="A64" s="85" t="s">
        <v>310</v>
      </c>
      <c r="B64" s="81" t="s">
        <v>27</v>
      </c>
      <c r="C64" s="86" t="s">
        <v>311</v>
      </c>
      <c r="D64" s="81" t="s">
        <v>10</v>
      </c>
      <c r="E64" s="87">
        <v>0.11718000000000001</v>
      </c>
      <c r="F64" s="88">
        <v>1182.31</v>
      </c>
      <c r="G64" s="88">
        <v>138.54</v>
      </c>
      <c r="H64" s="83">
        <v>1.2500000000000001E-2</v>
      </c>
      <c r="I64" s="83"/>
      <c r="J64" s="83">
        <v>1</v>
      </c>
      <c r="K64" s="34">
        <v>1</v>
      </c>
      <c r="L64" s="83">
        <f t="shared" si="2"/>
        <v>1</v>
      </c>
      <c r="M64" s="89">
        <f t="shared" si="3"/>
        <v>1.2500000000000001E-2</v>
      </c>
    </row>
    <row r="65" spans="1:13" x14ac:dyDescent="0.25">
      <c r="A65" s="85" t="s">
        <v>11</v>
      </c>
      <c r="B65" s="81" t="s">
        <v>27</v>
      </c>
      <c r="C65" s="86" t="s">
        <v>12</v>
      </c>
      <c r="D65" s="81" t="s">
        <v>10</v>
      </c>
      <c r="E65" s="87">
        <v>0.17799999999999999</v>
      </c>
      <c r="F65" s="88">
        <v>140.13</v>
      </c>
      <c r="G65" s="88">
        <v>24.94</v>
      </c>
      <c r="H65" s="83">
        <v>2.2000000000000001E-3</v>
      </c>
      <c r="I65" s="83"/>
      <c r="J65" s="83">
        <v>1</v>
      </c>
      <c r="K65" s="34">
        <v>1</v>
      </c>
      <c r="L65" s="83">
        <f t="shared" si="2"/>
        <v>1</v>
      </c>
      <c r="M65" s="89">
        <f t="shared" si="3"/>
        <v>2.2000000000000001E-3</v>
      </c>
    </row>
    <row r="66" spans="1:13" ht="15.75" thickBot="1" x14ac:dyDescent="0.3">
      <c r="A66" s="123" t="s">
        <v>51</v>
      </c>
      <c r="B66" s="124" t="s">
        <v>27</v>
      </c>
      <c r="C66" s="125" t="s">
        <v>50</v>
      </c>
      <c r="D66" s="124"/>
      <c r="E66" s="126"/>
      <c r="F66" s="127"/>
      <c r="G66" s="127">
        <v>6690.54</v>
      </c>
      <c r="H66" s="128">
        <v>0.60289999999999999</v>
      </c>
      <c r="I66" s="128"/>
      <c r="J66" s="128"/>
      <c r="K66" s="128"/>
      <c r="L66" s="128"/>
      <c r="M66" s="129">
        <f>SUM(M59:M65)</f>
        <v>0.60289999999999999</v>
      </c>
    </row>
    <row r="67" spans="1:13" ht="15.75" thickBot="1" x14ac:dyDescent="0.3">
      <c r="A67" s="130" t="s">
        <v>31</v>
      </c>
      <c r="B67" s="131" t="s">
        <v>27</v>
      </c>
      <c r="C67" s="132"/>
      <c r="D67" s="133"/>
      <c r="E67" s="134"/>
      <c r="F67" s="135"/>
      <c r="G67" s="135">
        <v>1109664.1299999999</v>
      </c>
      <c r="H67" s="136">
        <v>100</v>
      </c>
      <c r="I67" s="136"/>
      <c r="J67" s="102" t="s">
        <v>52</v>
      </c>
      <c r="K67" s="103"/>
      <c r="L67" s="104"/>
      <c r="M67" s="92">
        <f>ROUND(+M16+M43+M46+M66+M57,2)</f>
        <v>100</v>
      </c>
    </row>
    <row r="68" spans="1:13" ht="15.75" thickTop="1" x14ac:dyDescent="0.25">
      <c r="A68" s="4"/>
      <c r="B68" s="6"/>
      <c r="C68" s="4"/>
      <c r="D68" s="6"/>
      <c r="E68" s="4"/>
      <c r="F68" s="4"/>
      <c r="G68" s="4"/>
      <c r="H68" s="7"/>
      <c r="I68" s="7"/>
      <c r="J68" s="4"/>
      <c r="K68" s="4"/>
      <c r="L68" s="4"/>
      <c r="M68" s="4"/>
    </row>
    <row r="69" spans="1:13" x14ac:dyDescent="0.25">
      <c r="A69" s="4"/>
      <c r="B69" s="6"/>
      <c r="C69" s="4"/>
      <c r="D69" s="6"/>
      <c r="E69" s="4"/>
      <c r="F69" s="4"/>
      <c r="G69" s="4"/>
      <c r="H69" s="7"/>
      <c r="I69" s="7"/>
      <c r="J69" s="4"/>
      <c r="K69" s="4"/>
      <c r="L69" s="4"/>
      <c r="M69" s="4"/>
    </row>
    <row r="70" spans="1:13" x14ac:dyDescent="0.25">
      <c r="A70" s="4"/>
      <c r="B70" s="6"/>
      <c r="C70" s="4"/>
      <c r="D70" s="6"/>
      <c r="E70" s="4"/>
      <c r="F70" s="4"/>
      <c r="G70" s="4"/>
      <c r="H70" s="7"/>
      <c r="I70" s="7"/>
      <c r="J70" s="4"/>
      <c r="K70" s="4"/>
      <c r="L70" s="4"/>
      <c r="M70" s="4"/>
    </row>
    <row r="71" spans="1:13" x14ac:dyDescent="0.25">
      <c r="A71" s="4"/>
      <c r="B71" s="6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25">
      <c r="A72" s="4"/>
      <c r="B72" s="6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25">
      <c r="A73" s="4"/>
      <c r="B73" s="6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s="4"/>
      <c r="B74" s="6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25">
      <c r="A75" s="4"/>
      <c r="B75" s="6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25">
      <c r="A76" s="4"/>
      <c r="B76" s="6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25">
      <c r="A77" s="4"/>
      <c r="B77" s="6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25">
      <c r="A78" s="4"/>
      <c r="B78" s="6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</row>
    <row r="80" spans="1:13" x14ac:dyDescent="0.25">
      <c r="A80" s="4"/>
      <c r="B80" s="6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25">
      <c r="A81" s="4"/>
      <c r="B81" s="6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s="4"/>
      <c r="B82" s="6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25">
      <c r="A83" s="4"/>
      <c r="B83" s="6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25">
      <c r="A84" s="4"/>
      <c r="B84" s="6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s="4"/>
      <c r="B85" s="6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6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25">
      <c r="A87" s="4"/>
      <c r="B87" s="6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25">
      <c r="A88" s="4"/>
      <c r="B88" s="6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25">
      <c r="A89" s="4"/>
      <c r="B89" s="6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25">
      <c r="A90" s="4"/>
      <c r="B90" s="6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25">
      <c r="A91" s="4"/>
      <c r="B91" s="6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25">
      <c r="A92" s="4"/>
      <c r="B92" s="6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s="4"/>
      <c r="B93" s="6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25">
      <c r="A94" s="4"/>
      <c r="B94" s="6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25">
      <c r="A95" s="4"/>
      <c r="B95" s="6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25">
      <c r="A96" s="4"/>
      <c r="B96" s="6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6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25">
      <c r="A98" s="4"/>
      <c r="B98" s="6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s="4"/>
      <c r="B99" s="6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25">
      <c r="A100" s="4"/>
      <c r="B100" s="6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A101" s="4"/>
      <c r="B101" s="6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6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6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25">
      <c r="A104" s="4"/>
      <c r="B104" s="6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25">
      <c r="A105" s="4"/>
      <c r="B105" s="6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25">
      <c r="A106" s="4"/>
      <c r="B106" s="6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s="4"/>
      <c r="B107" s="6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25">
      <c r="A108" s="4"/>
      <c r="B108" s="6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25">
      <c r="A109" s="4"/>
      <c r="B109" s="6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s="4"/>
      <c r="B110" s="6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25">
      <c r="A111" s="4"/>
      <c r="B111" s="6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25">
      <c r="A112" s="4"/>
      <c r="B112" s="6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25">
      <c r="A113" s="4"/>
      <c r="B113" s="6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s="4"/>
      <c r="B114" s="6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25">
      <c r="A115" s="4"/>
      <c r="B115" s="6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25">
      <c r="A116" s="4"/>
      <c r="B116" s="6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25">
      <c r="A117" s="4"/>
      <c r="B117" s="6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25">
      <c r="A118" s="4"/>
      <c r="B118" s="6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25">
      <c r="A119" s="4"/>
      <c r="B119" s="6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s="4"/>
      <c r="B120" s="6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25">
      <c r="A121" s="4"/>
      <c r="B121" s="6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25">
      <c r="A122" s="4"/>
      <c r="B122" s="6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25">
      <c r="A123" s="4"/>
      <c r="B123" s="6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25">
      <c r="A124" s="4"/>
      <c r="B124" s="6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25">
      <c r="A125" s="4"/>
      <c r="B125" s="6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25">
      <c r="A126" s="4"/>
      <c r="B126" s="6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s="4"/>
      <c r="B127" s="6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25">
      <c r="A128" s="4"/>
      <c r="B128" s="6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25">
      <c r="A129" s="4"/>
      <c r="B129" s="6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25">
      <c r="A130" s="4"/>
      <c r="B130" s="6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25">
      <c r="A131" s="4"/>
      <c r="B131" s="6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</row>
  </sheetData>
  <mergeCells count="1">
    <mergeCell ref="A3:M3"/>
  </mergeCells>
  <pageMargins left="0.70866141732283472" right="0.39370078740157483" top="0.51181102362204722" bottom="0.61" header="0.31496062992125984" footer="0.31496062992125984"/>
  <pageSetup paperSize="133" scale="58" fitToHeight="0" orientation="portrait" r:id="rId1"/>
  <headerFoot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7"/>
  <sheetViews>
    <sheetView topLeftCell="A22" workbookViewId="0">
      <selection activeCell="A2" sqref="A2:C3"/>
    </sheetView>
  </sheetViews>
  <sheetFormatPr baseColWidth="10" defaultRowHeight="12.75" x14ac:dyDescent="0.2"/>
  <cols>
    <col min="1" max="1" width="14.28515625" style="140" customWidth="1"/>
    <col min="2" max="2" width="38.140625" style="140" customWidth="1"/>
    <col min="3" max="3" width="7.5703125" style="140" customWidth="1"/>
    <col min="4" max="6" width="13.28515625" style="140" customWidth="1"/>
    <col min="7" max="256" width="9.140625" style="140" customWidth="1"/>
    <col min="257" max="16384" width="11.42578125" style="140"/>
  </cols>
  <sheetData>
    <row r="1" spans="1:6" ht="6" customHeight="1" x14ac:dyDescent="0.2">
      <c r="A1" s="338"/>
      <c r="B1" s="168"/>
      <c r="C1" s="167"/>
      <c r="D1" s="166"/>
      <c r="E1" s="165"/>
      <c r="F1" s="164"/>
    </row>
    <row r="2" spans="1:6" ht="14.1" customHeight="1" x14ac:dyDescent="0.2">
      <c r="A2" s="345" t="s">
        <v>66</v>
      </c>
      <c r="B2" s="346"/>
      <c r="C2" s="347"/>
      <c r="D2" s="138" t="s">
        <v>67</v>
      </c>
      <c r="E2" s="337" t="s">
        <v>68</v>
      </c>
      <c r="F2" s="160"/>
    </row>
    <row r="3" spans="1:6" ht="12.75" customHeight="1" x14ac:dyDescent="0.2">
      <c r="A3" s="345"/>
      <c r="B3" s="346"/>
      <c r="C3" s="347"/>
      <c r="D3" s="138" t="s">
        <v>69</v>
      </c>
      <c r="E3" s="333" t="s">
        <v>73</v>
      </c>
      <c r="F3" s="160"/>
    </row>
    <row r="4" spans="1:6" ht="12.75" customHeight="1" x14ac:dyDescent="0.2">
      <c r="A4" s="163" t="s">
        <v>70</v>
      </c>
      <c r="B4" s="162"/>
      <c r="C4" s="162"/>
      <c r="D4" s="138" t="s">
        <v>71</v>
      </c>
      <c r="E4" s="336" t="s">
        <v>72</v>
      </c>
      <c r="F4" s="160"/>
    </row>
    <row r="5" spans="1:6" ht="12.75" customHeight="1" x14ac:dyDescent="0.2">
      <c r="A5" s="335" t="s">
        <v>73</v>
      </c>
      <c r="B5" s="334"/>
      <c r="C5" s="162"/>
      <c r="D5" s="138" t="s">
        <v>74</v>
      </c>
      <c r="E5" s="333">
        <v>1</v>
      </c>
      <c r="F5" s="160"/>
    </row>
    <row r="6" spans="1:6" ht="12.75" customHeight="1" x14ac:dyDescent="0.2">
      <c r="A6" s="332" t="s">
        <v>73</v>
      </c>
      <c r="B6" s="331"/>
      <c r="C6" s="161"/>
      <c r="D6" s="330"/>
      <c r="E6" s="329"/>
      <c r="F6" s="160"/>
    </row>
    <row r="7" spans="1:6" ht="6" customHeight="1" x14ac:dyDescent="0.2">
      <c r="A7" s="328"/>
      <c r="B7" s="159"/>
      <c r="C7" s="158"/>
      <c r="D7" s="327"/>
      <c r="E7" s="157"/>
      <c r="F7" s="156"/>
    </row>
    <row r="8" spans="1:6" ht="6" customHeight="1" x14ac:dyDescent="0.2">
      <c r="A8" s="326"/>
      <c r="B8" s="325"/>
      <c r="C8" s="324"/>
      <c r="D8" s="155"/>
      <c r="E8" s="154"/>
      <c r="F8" s="147"/>
    </row>
    <row r="9" spans="1:6" ht="12.75" customHeight="1" x14ac:dyDescent="0.2">
      <c r="A9" s="323" t="s">
        <v>75</v>
      </c>
      <c r="D9" s="150"/>
      <c r="E9" s="150"/>
      <c r="F9" s="150"/>
    </row>
    <row r="10" spans="1:6" ht="17.25" customHeight="1" x14ac:dyDescent="0.2">
      <c r="A10" s="153" t="s">
        <v>320</v>
      </c>
      <c r="B10" s="322"/>
      <c r="C10" s="149"/>
      <c r="D10" s="150"/>
      <c r="E10" s="150"/>
      <c r="F10" s="150"/>
    </row>
    <row r="11" spans="1:6" ht="12.75" customHeight="1" x14ac:dyDescent="0.2">
      <c r="A11" s="153" t="s">
        <v>73</v>
      </c>
      <c r="B11" s="322"/>
      <c r="C11" s="149"/>
      <c r="D11" s="150"/>
      <c r="E11" s="150"/>
      <c r="F11" s="150"/>
    </row>
    <row r="12" spans="1:6" ht="12.75" customHeight="1" x14ac:dyDescent="0.2">
      <c r="A12" s="153" t="s">
        <v>73</v>
      </c>
      <c r="B12" s="322"/>
      <c r="C12" s="149"/>
      <c r="D12" s="150"/>
      <c r="E12" s="150"/>
      <c r="F12" s="150"/>
    </row>
    <row r="13" spans="1:6" ht="12.75" customHeight="1" x14ac:dyDescent="0.2">
      <c r="A13" s="321" t="s">
        <v>76</v>
      </c>
      <c r="B13" s="152"/>
      <c r="C13" s="152"/>
      <c r="D13" s="152"/>
      <c r="E13" s="152"/>
      <c r="F13" s="152"/>
    </row>
    <row r="14" spans="1:6" ht="6" customHeight="1" x14ac:dyDescent="0.2">
      <c r="E14" s="148"/>
    </row>
    <row r="15" spans="1:6" ht="12.75" customHeight="1" x14ac:dyDescent="0.2">
      <c r="A15" s="320" t="s">
        <v>180</v>
      </c>
      <c r="B15" s="151" t="s">
        <v>387</v>
      </c>
      <c r="C15" s="150"/>
      <c r="D15" s="150"/>
      <c r="E15" s="149"/>
      <c r="F15" s="319" t="s">
        <v>182</v>
      </c>
    </row>
    <row r="16" spans="1:6" ht="6" customHeight="1" x14ac:dyDescent="0.2">
      <c r="E16" s="148"/>
    </row>
    <row r="17" spans="1:6" ht="6" customHeight="1" x14ac:dyDescent="0.2">
      <c r="E17" s="148"/>
    </row>
    <row r="18" spans="1:6" ht="12.75" customHeight="1" x14ac:dyDescent="0.2">
      <c r="A18" s="318" t="s">
        <v>77</v>
      </c>
      <c r="B18" s="318" t="s">
        <v>34</v>
      </c>
      <c r="C18" s="317" t="s">
        <v>78</v>
      </c>
      <c r="D18" s="316" t="s">
        <v>36</v>
      </c>
      <c r="E18" s="315" t="s">
        <v>79</v>
      </c>
      <c r="F18" s="314" t="s">
        <v>80</v>
      </c>
    </row>
    <row r="19" spans="1:6" ht="6" customHeight="1" x14ac:dyDescent="0.2">
      <c r="A19" s="144"/>
      <c r="B19" s="144"/>
      <c r="C19" s="144"/>
      <c r="D19" s="144"/>
      <c r="E19" s="144"/>
      <c r="F19" s="144"/>
    </row>
    <row r="20" spans="1:6" ht="12.75" customHeight="1" x14ac:dyDescent="0.2">
      <c r="A20" s="147"/>
      <c r="B20" s="146" t="s">
        <v>89</v>
      </c>
      <c r="C20" s="308"/>
      <c r="D20" s="308"/>
      <c r="E20" s="308"/>
      <c r="F20" s="308"/>
    </row>
    <row r="21" spans="1:6" ht="8.25" customHeight="1" x14ac:dyDescent="0.2">
      <c r="A21" s="145"/>
      <c r="B21" s="145"/>
      <c r="C21" s="145"/>
      <c r="D21" s="145"/>
      <c r="E21" s="145"/>
      <c r="F21" s="145"/>
    </row>
    <row r="22" spans="1:6" ht="12.75" customHeight="1" x14ac:dyDescent="0.2">
      <c r="A22" s="313" t="s">
        <v>265</v>
      </c>
      <c r="B22" s="312" t="s">
        <v>386</v>
      </c>
      <c r="C22" s="311" t="s">
        <v>182</v>
      </c>
      <c r="D22" s="310">
        <v>1</v>
      </c>
      <c r="E22" s="309">
        <v>81779.789999999994</v>
      </c>
      <c r="F22" s="309">
        <v>81779.789999999994</v>
      </c>
    </row>
    <row r="23" spans="1:6" ht="12.75" customHeight="1" x14ac:dyDescent="0.2">
      <c r="B23" s="312" t="s">
        <v>385</v>
      </c>
    </row>
    <row r="24" spans="1:6" ht="409.6" hidden="1" customHeight="1" x14ac:dyDescent="0.2"/>
    <row r="25" spans="1:6" ht="11.25" customHeight="1" x14ac:dyDescent="0.2">
      <c r="B25" s="146" t="s">
        <v>90</v>
      </c>
      <c r="C25" s="308"/>
      <c r="D25" s="308"/>
      <c r="E25" s="307"/>
      <c r="F25" s="306">
        <v>81779.789999999994</v>
      </c>
    </row>
    <row r="26" spans="1:6" ht="6.75" customHeight="1" x14ac:dyDescent="0.2">
      <c r="A26" s="145"/>
      <c r="B26" s="145"/>
      <c r="C26" s="145"/>
      <c r="D26" s="145"/>
      <c r="E26" s="144"/>
      <c r="F26" s="144"/>
    </row>
    <row r="27" spans="1:6" ht="0.2" customHeight="1" x14ac:dyDescent="0.2"/>
    <row r="28" spans="1:6" ht="12.75" customHeight="1" x14ac:dyDescent="0.2">
      <c r="A28" s="147"/>
      <c r="B28" s="146" t="s">
        <v>91</v>
      </c>
      <c r="C28" s="308"/>
      <c r="D28" s="308"/>
      <c r="E28" s="308"/>
      <c r="F28" s="308"/>
    </row>
    <row r="29" spans="1:6" ht="8.25" customHeight="1" x14ac:dyDescent="0.2">
      <c r="A29" s="145"/>
      <c r="B29" s="145"/>
      <c r="C29" s="145"/>
      <c r="D29" s="145"/>
      <c r="E29" s="145"/>
      <c r="F29" s="145"/>
    </row>
    <row r="30" spans="1:6" ht="12.75" customHeight="1" x14ac:dyDescent="0.2">
      <c r="A30" s="313" t="s">
        <v>299</v>
      </c>
      <c r="B30" s="312" t="s">
        <v>300</v>
      </c>
      <c r="C30" s="311" t="s">
        <v>15</v>
      </c>
      <c r="D30" s="310">
        <v>4</v>
      </c>
      <c r="E30" s="309">
        <v>71.510000000000005</v>
      </c>
      <c r="F30" s="309">
        <v>286.04000000000002</v>
      </c>
    </row>
    <row r="31" spans="1:6" ht="409.6" hidden="1" customHeight="1" x14ac:dyDescent="0.2"/>
    <row r="32" spans="1:6" ht="12.75" customHeight="1" x14ac:dyDescent="0.2">
      <c r="A32" s="313" t="s">
        <v>297</v>
      </c>
      <c r="B32" s="312" t="s">
        <v>298</v>
      </c>
      <c r="C32" s="311" t="s">
        <v>15</v>
      </c>
      <c r="D32" s="310">
        <v>80</v>
      </c>
      <c r="E32" s="309">
        <v>48.6</v>
      </c>
      <c r="F32" s="309">
        <v>3888</v>
      </c>
    </row>
    <row r="33" spans="1:6" ht="409.6" hidden="1" customHeight="1" x14ac:dyDescent="0.2"/>
    <row r="34" spans="1:6" ht="12.75" customHeight="1" x14ac:dyDescent="0.2">
      <c r="A34" s="313" t="s">
        <v>293</v>
      </c>
      <c r="B34" s="312" t="s">
        <v>294</v>
      </c>
      <c r="C34" s="311" t="s">
        <v>15</v>
      </c>
      <c r="D34" s="310">
        <v>120</v>
      </c>
      <c r="E34" s="309">
        <v>24.3</v>
      </c>
      <c r="F34" s="309">
        <v>2916</v>
      </c>
    </row>
    <row r="35" spans="1:6" ht="409.6" hidden="1" customHeight="1" x14ac:dyDescent="0.2"/>
    <row r="36" spans="1:6" ht="11.25" customHeight="1" x14ac:dyDescent="0.2">
      <c r="B36" s="146" t="s">
        <v>92</v>
      </c>
      <c r="C36" s="308"/>
      <c r="D36" s="308"/>
      <c r="E36" s="307"/>
      <c r="F36" s="306">
        <v>7090.04</v>
      </c>
    </row>
    <row r="37" spans="1:6" ht="6.75" customHeight="1" x14ac:dyDescent="0.2">
      <c r="A37" s="145"/>
      <c r="B37" s="145"/>
      <c r="C37" s="145"/>
      <c r="D37" s="145"/>
      <c r="E37" s="144"/>
      <c r="F37" s="144"/>
    </row>
    <row r="38" spans="1:6" ht="0.2" customHeight="1" x14ac:dyDescent="0.2"/>
    <row r="39" spans="1:6" ht="12.75" customHeight="1" x14ac:dyDescent="0.2">
      <c r="A39" s="147"/>
      <c r="B39" s="146" t="s">
        <v>316</v>
      </c>
      <c r="C39" s="308"/>
      <c r="D39" s="308"/>
      <c r="E39" s="308"/>
      <c r="F39" s="308"/>
    </row>
    <row r="40" spans="1:6" ht="8.25" customHeight="1" x14ac:dyDescent="0.2">
      <c r="A40" s="145"/>
      <c r="B40" s="145"/>
      <c r="C40" s="145"/>
      <c r="D40" s="145"/>
      <c r="E40" s="145"/>
      <c r="F40" s="145"/>
    </row>
    <row r="41" spans="1:6" ht="12.75" customHeight="1" x14ac:dyDescent="0.2">
      <c r="A41" s="313" t="s">
        <v>25</v>
      </c>
      <c r="B41" s="312" t="s">
        <v>26</v>
      </c>
      <c r="C41" s="311" t="s">
        <v>24</v>
      </c>
      <c r="D41" s="310">
        <v>0.04</v>
      </c>
      <c r="E41" s="309">
        <v>7090.04</v>
      </c>
      <c r="F41" s="309">
        <v>283.60000000000002</v>
      </c>
    </row>
    <row r="42" spans="1:6" ht="409.6" hidden="1" customHeight="1" x14ac:dyDescent="0.2"/>
    <row r="43" spans="1:6" ht="12.75" customHeight="1" x14ac:dyDescent="0.2">
      <c r="A43" s="313" t="s">
        <v>22</v>
      </c>
      <c r="B43" s="312" t="s">
        <v>23</v>
      </c>
      <c r="C43" s="311" t="s">
        <v>24</v>
      </c>
      <c r="D43" s="310">
        <v>0.03</v>
      </c>
      <c r="E43" s="309">
        <v>7090.04</v>
      </c>
      <c r="F43" s="309">
        <v>212.7</v>
      </c>
    </row>
    <row r="44" spans="1:6" ht="409.6" hidden="1" customHeight="1" x14ac:dyDescent="0.2"/>
    <row r="45" spans="1:6" ht="11.25" customHeight="1" x14ac:dyDescent="0.2">
      <c r="B45" s="146" t="s">
        <v>315</v>
      </c>
      <c r="C45" s="308"/>
      <c r="D45" s="308"/>
      <c r="E45" s="307"/>
      <c r="F45" s="306">
        <v>496.3</v>
      </c>
    </row>
    <row r="46" spans="1:6" ht="6.75" customHeight="1" x14ac:dyDescent="0.2">
      <c r="A46" s="145"/>
      <c r="B46" s="145"/>
      <c r="C46" s="145"/>
      <c r="D46" s="145"/>
      <c r="E46" s="144"/>
      <c r="F46" s="144"/>
    </row>
    <row r="47" spans="1:6" ht="0.2" customHeight="1" x14ac:dyDescent="0.2"/>
    <row r="48" spans="1:6" ht="12.75" customHeight="1" x14ac:dyDescent="0.2">
      <c r="A48" s="147"/>
      <c r="B48" s="146" t="s">
        <v>314</v>
      </c>
      <c r="C48" s="308"/>
      <c r="D48" s="308"/>
      <c r="E48" s="308"/>
      <c r="F48" s="308"/>
    </row>
    <row r="49" spans="1:6" ht="8.25" customHeight="1" x14ac:dyDescent="0.2">
      <c r="A49" s="145"/>
      <c r="B49" s="145"/>
      <c r="C49" s="145"/>
      <c r="D49" s="145"/>
      <c r="E49" s="145"/>
      <c r="F49" s="145"/>
    </row>
    <row r="50" spans="1:6" ht="12.75" customHeight="1" x14ac:dyDescent="0.2">
      <c r="A50" s="313" t="s">
        <v>93</v>
      </c>
      <c r="B50" s="312" t="s">
        <v>30</v>
      </c>
      <c r="C50" s="311" t="s">
        <v>28</v>
      </c>
      <c r="D50" s="310">
        <v>60</v>
      </c>
      <c r="E50" s="309">
        <v>47.64</v>
      </c>
      <c r="F50" s="309">
        <v>2858.4</v>
      </c>
    </row>
    <row r="51" spans="1:6" ht="409.6" hidden="1" customHeight="1" x14ac:dyDescent="0.2"/>
    <row r="52" spans="1:6" ht="11.25" customHeight="1" x14ac:dyDescent="0.2">
      <c r="B52" s="146" t="s">
        <v>313</v>
      </c>
      <c r="C52" s="308"/>
      <c r="D52" s="308"/>
      <c r="E52" s="307"/>
      <c r="F52" s="306">
        <v>2858.4</v>
      </c>
    </row>
    <row r="53" spans="1:6" ht="6.75" customHeight="1" x14ac:dyDescent="0.2">
      <c r="A53" s="145"/>
      <c r="B53" s="145"/>
      <c r="C53" s="145"/>
      <c r="D53" s="145"/>
      <c r="E53" s="144"/>
      <c r="F53" s="144"/>
    </row>
    <row r="54" spans="1:6" ht="0.2" customHeight="1" x14ac:dyDescent="0.2"/>
    <row r="55" spans="1:6" ht="11.25" customHeight="1" x14ac:dyDescent="0.2">
      <c r="A55" s="305"/>
      <c r="B55" s="304" t="s">
        <v>81</v>
      </c>
      <c r="C55" s="303"/>
      <c r="D55" s="302"/>
      <c r="E55" s="301" t="s">
        <v>73</v>
      </c>
      <c r="F55" s="300">
        <v>92224.53</v>
      </c>
    </row>
    <row r="56" spans="1:6" ht="409.6" hidden="1" customHeight="1" x14ac:dyDescent="0.2"/>
    <row r="57" spans="1:6" ht="11.25" customHeight="1" x14ac:dyDescent="0.2">
      <c r="A57" s="305"/>
      <c r="B57" s="304" t="s">
        <v>82</v>
      </c>
      <c r="C57" s="303"/>
      <c r="D57" s="302"/>
      <c r="E57" s="301">
        <v>13</v>
      </c>
      <c r="F57" s="300">
        <v>11989.19</v>
      </c>
    </row>
    <row r="58" spans="1:6" ht="409.6" hidden="1" customHeight="1" x14ac:dyDescent="0.2"/>
    <row r="59" spans="1:6" ht="11.25" customHeight="1" x14ac:dyDescent="0.2">
      <c r="A59" s="305"/>
      <c r="B59" s="304" t="s">
        <v>83</v>
      </c>
      <c r="C59" s="303"/>
      <c r="D59" s="302"/>
      <c r="E59" s="301" t="s">
        <v>73</v>
      </c>
      <c r="F59" s="300">
        <v>104213.72</v>
      </c>
    </row>
    <row r="60" spans="1:6" ht="409.6" hidden="1" customHeight="1" x14ac:dyDescent="0.2"/>
    <row r="61" spans="1:6" ht="11.25" customHeight="1" x14ac:dyDescent="0.2">
      <c r="A61" s="305"/>
      <c r="B61" s="304" t="s">
        <v>84</v>
      </c>
      <c r="C61" s="303"/>
      <c r="D61" s="302"/>
      <c r="E61" s="301">
        <v>1</v>
      </c>
      <c r="F61" s="300">
        <v>1042.1400000000001</v>
      </c>
    </row>
    <row r="62" spans="1:6" ht="409.6" hidden="1" customHeight="1" x14ac:dyDescent="0.2"/>
    <row r="63" spans="1:6" ht="11.25" customHeight="1" x14ac:dyDescent="0.2">
      <c r="A63" s="305"/>
      <c r="B63" s="304" t="s">
        <v>83</v>
      </c>
      <c r="C63" s="303"/>
      <c r="D63" s="302"/>
      <c r="E63" s="301" t="s">
        <v>73</v>
      </c>
      <c r="F63" s="300">
        <v>105255.86</v>
      </c>
    </row>
    <row r="64" spans="1:6" ht="409.6" hidden="1" customHeight="1" x14ac:dyDescent="0.2"/>
    <row r="65" spans="1:6" ht="11.25" customHeight="1" x14ac:dyDescent="0.2">
      <c r="A65" s="305"/>
      <c r="B65" s="304" t="s">
        <v>85</v>
      </c>
      <c r="C65" s="303"/>
      <c r="D65" s="302"/>
      <c r="E65" s="301">
        <v>8</v>
      </c>
      <c r="F65" s="300">
        <v>8420.4699999999993</v>
      </c>
    </row>
    <row r="66" spans="1:6" ht="409.6" hidden="1" customHeight="1" x14ac:dyDescent="0.2"/>
    <row r="67" spans="1:6" ht="12" customHeight="1" x14ac:dyDescent="0.2">
      <c r="C67" s="299" t="s">
        <v>86</v>
      </c>
      <c r="E67" s="298"/>
      <c r="F67" s="297">
        <v>113676.33</v>
      </c>
    </row>
    <row r="68" spans="1:6" ht="12.75" customHeight="1" x14ac:dyDescent="0.2">
      <c r="A68" s="143" t="s">
        <v>384</v>
      </c>
      <c r="B68" s="142"/>
      <c r="C68" s="142"/>
      <c r="D68" s="296"/>
      <c r="E68" s="142"/>
      <c r="F68" s="142"/>
    </row>
    <row r="69" spans="1:6" ht="6" customHeight="1" x14ac:dyDescent="0.25">
      <c r="F69" s="295"/>
    </row>
    <row r="70" spans="1:6" ht="123.4" customHeight="1" x14ac:dyDescent="0.2"/>
    <row r="71" spans="1:6" ht="6" customHeight="1" x14ac:dyDescent="0.2">
      <c r="A71" s="293"/>
      <c r="B71" s="294"/>
      <c r="C71" s="293"/>
      <c r="D71" s="292"/>
    </row>
    <row r="72" spans="1:6" ht="39" customHeight="1" x14ac:dyDescent="0.2">
      <c r="A72" s="348" t="s">
        <v>87</v>
      </c>
      <c r="B72" s="349"/>
      <c r="C72" s="141"/>
      <c r="D72" s="348" t="s">
        <v>88</v>
      </c>
      <c r="E72" s="349"/>
      <c r="F72" s="350"/>
    </row>
    <row r="73" spans="1:6" ht="6" customHeight="1" x14ac:dyDescent="0.2">
      <c r="A73" s="338"/>
      <c r="B73" s="168"/>
      <c r="C73" s="167"/>
      <c r="D73" s="166"/>
      <c r="E73" s="165"/>
      <c r="F73" s="164"/>
    </row>
    <row r="74" spans="1:6" ht="14.1" customHeight="1" x14ac:dyDescent="0.2">
      <c r="A74" s="345" t="s">
        <v>66</v>
      </c>
      <c r="B74" s="346"/>
      <c r="C74" s="347"/>
      <c r="D74" s="138" t="s">
        <v>67</v>
      </c>
      <c r="E74" s="337" t="s">
        <v>68</v>
      </c>
      <c r="F74" s="160"/>
    </row>
    <row r="75" spans="1:6" ht="12.75" customHeight="1" x14ac:dyDescent="0.2">
      <c r="A75" s="345"/>
      <c r="B75" s="346"/>
      <c r="C75" s="347"/>
      <c r="D75" s="138" t="s">
        <v>69</v>
      </c>
      <c r="E75" s="333" t="s">
        <v>73</v>
      </c>
      <c r="F75" s="160"/>
    </row>
    <row r="76" spans="1:6" ht="12.75" customHeight="1" x14ac:dyDescent="0.2">
      <c r="A76" s="163" t="s">
        <v>70</v>
      </c>
      <c r="B76" s="162"/>
      <c r="C76" s="162"/>
      <c r="D76" s="138" t="s">
        <v>71</v>
      </c>
      <c r="E76" s="336" t="s">
        <v>72</v>
      </c>
      <c r="F76" s="160"/>
    </row>
    <row r="77" spans="1:6" ht="12.75" customHeight="1" x14ac:dyDescent="0.2">
      <c r="A77" s="335" t="s">
        <v>73</v>
      </c>
      <c r="B77" s="334"/>
      <c r="C77" s="162"/>
      <c r="D77" s="138" t="s">
        <v>74</v>
      </c>
      <c r="E77" s="333">
        <v>2</v>
      </c>
      <c r="F77" s="160"/>
    </row>
    <row r="78" spans="1:6" ht="12.75" customHeight="1" x14ac:dyDescent="0.2">
      <c r="A78" s="332" t="s">
        <v>73</v>
      </c>
      <c r="B78" s="331"/>
      <c r="C78" s="161"/>
      <c r="D78" s="330"/>
      <c r="E78" s="329"/>
      <c r="F78" s="160"/>
    </row>
    <row r="79" spans="1:6" ht="6" customHeight="1" x14ac:dyDescent="0.2">
      <c r="A79" s="328"/>
      <c r="B79" s="159"/>
      <c r="C79" s="158"/>
      <c r="D79" s="327"/>
      <c r="E79" s="157"/>
      <c r="F79" s="156"/>
    </row>
    <row r="80" spans="1:6" ht="6" customHeight="1" x14ac:dyDescent="0.2">
      <c r="A80" s="326"/>
      <c r="B80" s="325"/>
      <c r="C80" s="324"/>
      <c r="D80" s="155"/>
      <c r="E80" s="154"/>
      <c r="F80" s="147"/>
    </row>
    <row r="81" spans="1:6" ht="12.75" customHeight="1" x14ac:dyDescent="0.2">
      <c r="A81" s="323" t="s">
        <v>75</v>
      </c>
      <c r="D81" s="150"/>
      <c r="E81" s="150"/>
      <c r="F81" s="150"/>
    </row>
    <row r="82" spans="1:6" ht="17.25" customHeight="1" x14ac:dyDescent="0.2">
      <c r="A82" s="153" t="s">
        <v>320</v>
      </c>
      <c r="B82" s="322"/>
      <c r="C82" s="149"/>
      <c r="D82" s="150"/>
      <c r="E82" s="150"/>
      <c r="F82" s="150"/>
    </row>
    <row r="83" spans="1:6" ht="12.75" customHeight="1" x14ac:dyDescent="0.2">
      <c r="A83" s="153" t="s">
        <v>73</v>
      </c>
      <c r="B83" s="322"/>
      <c r="C83" s="149"/>
      <c r="D83" s="150"/>
      <c r="E83" s="150"/>
      <c r="F83" s="150"/>
    </row>
    <row r="84" spans="1:6" ht="12.75" customHeight="1" x14ac:dyDescent="0.2">
      <c r="A84" s="153" t="s">
        <v>73</v>
      </c>
      <c r="B84" s="322"/>
      <c r="C84" s="149"/>
      <c r="D84" s="150"/>
      <c r="E84" s="150"/>
      <c r="F84" s="150"/>
    </row>
    <row r="85" spans="1:6" ht="12.75" customHeight="1" x14ac:dyDescent="0.2">
      <c r="A85" s="321" t="s">
        <v>76</v>
      </c>
      <c r="B85" s="152"/>
      <c r="C85" s="152"/>
      <c r="D85" s="152"/>
      <c r="E85" s="152"/>
      <c r="F85" s="152"/>
    </row>
    <row r="86" spans="1:6" ht="6" customHeight="1" x14ac:dyDescent="0.2">
      <c r="E86" s="148"/>
    </row>
    <row r="87" spans="1:6" ht="12.75" customHeight="1" x14ac:dyDescent="0.2">
      <c r="A87" s="320" t="s">
        <v>183</v>
      </c>
      <c r="B87" s="151" t="s">
        <v>383</v>
      </c>
      <c r="C87" s="150"/>
      <c r="D87" s="150"/>
      <c r="E87" s="149"/>
      <c r="F87" s="319" t="s">
        <v>182</v>
      </c>
    </row>
    <row r="88" spans="1:6" ht="6" customHeight="1" x14ac:dyDescent="0.2">
      <c r="E88" s="148"/>
    </row>
    <row r="89" spans="1:6" ht="6" customHeight="1" x14ac:dyDescent="0.2">
      <c r="E89" s="148"/>
    </row>
    <row r="90" spans="1:6" ht="12.75" customHeight="1" x14ac:dyDescent="0.2">
      <c r="A90" s="318" t="s">
        <v>77</v>
      </c>
      <c r="B90" s="318" t="s">
        <v>34</v>
      </c>
      <c r="C90" s="317" t="s">
        <v>78</v>
      </c>
      <c r="D90" s="316" t="s">
        <v>36</v>
      </c>
      <c r="E90" s="315" t="s">
        <v>79</v>
      </c>
      <c r="F90" s="314" t="s">
        <v>80</v>
      </c>
    </row>
    <row r="91" spans="1:6" ht="6" customHeight="1" x14ac:dyDescent="0.2">
      <c r="A91" s="144"/>
      <c r="B91" s="144"/>
      <c r="C91" s="144"/>
      <c r="D91" s="144"/>
      <c r="E91" s="144"/>
      <c r="F91" s="144"/>
    </row>
    <row r="92" spans="1:6" ht="12.75" customHeight="1" x14ac:dyDescent="0.2">
      <c r="A92" s="147"/>
      <c r="B92" s="146" t="s">
        <v>89</v>
      </c>
      <c r="C92" s="308"/>
      <c r="D92" s="308"/>
      <c r="E92" s="308"/>
      <c r="F92" s="308"/>
    </row>
    <row r="93" spans="1:6" ht="8.25" customHeight="1" x14ac:dyDescent="0.2">
      <c r="A93" s="145"/>
      <c r="B93" s="145"/>
      <c r="C93" s="145"/>
      <c r="D93" s="145"/>
      <c r="E93" s="145"/>
      <c r="F93" s="145"/>
    </row>
    <row r="94" spans="1:6" ht="12.75" customHeight="1" x14ac:dyDescent="0.2">
      <c r="A94" s="313" t="s">
        <v>246</v>
      </c>
      <c r="B94" s="312" t="s">
        <v>382</v>
      </c>
      <c r="C94" s="311" t="s">
        <v>182</v>
      </c>
      <c r="D94" s="310">
        <v>1</v>
      </c>
      <c r="E94" s="309">
        <v>203801.77</v>
      </c>
      <c r="F94" s="309">
        <v>203801.77</v>
      </c>
    </row>
    <row r="95" spans="1:6" ht="12.75" customHeight="1" x14ac:dyDescent="0.2">
      <c r="B95" s="312" t="s">
        <v>381</v>
      </c>
    </row>
    <row r="96" spans="1:6" ht="409.6" hidden="1" customHeight="1" x14ac:dyDescent="0.2"/>
    <row r="97" spans="1:6" ht="11.25" customHeight="1" x14ac:dyDescent="0.2">
      <c r="B97" s="146" t="s">
        <v>90</v>
      </c>
      <c r="C97" s="308"/>
      <c r="D97" s="308"/>
      <c r="E97" s="307"/>
      <c r="F97" s="306">
        <v>203801.77</v>
      </c>
    </row>
    <row r="98" spans="1:6" ht="6.75" customHeight="1" x14ac:dyDescent="0.2">
      <c r="A98" s="145"/>
      <c r="B98" s="145"/>
      <c r="C98" s="145"/>
      <c r="D98" s="145"/>
      <c r="E98" s="144"/>
      <c r="F98" s="144"/>
    </row>
    <row r="99" spans="1:6" ht="0.2" customHeight="1" x14ac:dyDescent="0.2"/>
    <row r="100" spans="1:6" ht="12.75" customHeight="1" x14ac:dyDescent="0.2">
      <c r="A100" s="147"/>
      <c r="B100" s="146" t="s">
        <v>91</v>
      </c>
      <c r="C100" s="308"/>
      <c r="D100" s="308"/>
      <c r="E100" s="308"/>
      <c r="F100" s="308"/>
    </row>
    <row r="101" spans="1:6" ht="8.25" customHeight="1" x14ac:dyDescent="0.2">
      <c r="A101" s="145"/>
      <c r="B101" s="145"/>
      <c r="C101" s="145"/>
      <c r="D101" s="145"/>
      <c r="E101" s="145"/>
      <c r="F101" s="145"/>
    </row>
    <row r="102" spans="1:6" ht="12.75" customHeight="1" x14ac:dyDescent="0.2">
      <c r="A102" s="313" t="s">
        <v>299</v>
      </c>
      <c r="B102" s="312" t="s">
        <v>300</v>
      </c>
      <c r="C102" s="311" t="s">
        <v>15</v>
      </c>
      <c r="D102" s="310">
        <v>12</v>
      </c>
      <c r="E102" s="309">
        <v>71.510000000000005</v>
      </c>
      <c r="F102" s="309">
        <v>858.12</v>
      </c>
    </row>
    <row r="103" spans="1:6" ht="409.6" hidden="1" customHeight="1" x14ac:dyDescent="0.2"/>
    <row r="104" spans="1:6" ht="12.75" customHeight="1" x14ac:dyDescent="0.2">
      <c r="A104" s="313" t="s">
        <v>297</v>
      </c>
      <c r="B104" s="312" t="s">
        <v>298</v>
      </c>
      <c r="C104" s="311" t="s">
        <v>15</v>
      </c>
      <c r="D104" s="310">
        <v>160</v>
      </c>
      <c r="E104" s="309">
        <v>48.6</v>
      </c>
      <c r="F104" s="309">
        <v>7776</v>
      </c>
    </row>
    <row r="105" spans="1:6" ht="409.6" hidden="1" customHeight="1" x14ac:dyDescent="0.2"/>
    <row r="106" spans="1:6" ht="12.75" customHeight="1" x14ac:dyDescent="0.2">
      <c r="A106" s="313" t="s">
        <v>293</v>
      </c>
      <c r="B106" s="312" t="s">
        <v>294</v>
      </c>
      <c r="C106" s="311" t="s">
        <v>15</v>
      </c>
      <c r="D106" s="310">
        <v>240</v>
      </c>
      <c r="E106" s="309">
        <v>24.3</v>
      </c>
      <c r="F106" s="309">
        <v>5832</v>
      </c>
    </row>
    <row r="107" spans="1:6" ht="409.6" hidden="1" customHeight="1" x14ac:dyDescent="0.2"/>
    <row r="108" spans="1:6" ht="11.25" customHeight="1" x14ac:dyDescent="0.2">
      <c r="B108" s="146" t="s">
        <v>92</v>
      </c>
      <c r="C108" s="308"/>
      <c r="D108" s="308"/>
      <c r="E108" s="307"/>
      <c r="F108" s="306">
        <v>14466.12</v>
      </c>
    </row>
    <row r="109" spans="1:6" ht="6.75" customHeight="1" x14ac:dyDescent="0.2">
      <c r="A109" s="145"/>
      <c r="B109" s="145"/>
      <c r="C109" s="145"/>
      <c r="D109" s="145"/>
      <c r="E109" s="144"/>
      <c r="F109" s="144"/>
    </row>
    <row r="110" spans="1:6" ht="0.2" customHeight="1" x14ac:dyDescent="0.2"/>
    <row r="111" spans="1:6" ht="12.75" customHeight="1" x14ac:dyDescent="0.2">
      <c r="A111" s="147"/>
      <c r="B111" s="146" t="s">
        <v>316</v>
      </c>
      <c r="C111" s="308"/>
      <c r="D111" s="308"/>
      <c r="E111" s="308"/>
      <c r="F111" s="308"/>
    </row>
    <row r="112" spans="1:6" ht="8.25" customHeight="1" x14ac:dyDescent="0.2">
      <c r="A112" s="145"/>
      <c r="B112" s="145"/>
      <c r="C112" s="145"/>
      <c r="D112" s="145"/>
      <c r="E112" s="145"/>
      <c r="F112" s="145"/>
    </row>
    <row r="113" spans="1:6" ht="12.75" customHeight="1" x14ac:dyDescent="0.2">
      <c r="A113" s="313" t="s">
        <v>25</v>
      </c>
      <c r="B113" s="312" t="s">
        <v>26</v>
      </c>
      <c r="C113" s="311" t="s">
        <v>24</v>
      </c>
      <c r="D113" s="310">
        <v>0.04</v>
      </c>
      <c r="E113" s="309">
        <v>14466.12</v>
      </c>
      <c r="F113" s="309">
        <v>578.64</v>
      </c>
    </row>
    <row r="114" spans="1:6" ht="409.6" hidden="1" customHeight="1" x14ac:dyDescent="0.2"/>
    <row r="115" spans="1:6" ht="12.75" customHeight="1" x14ac:dyDescent="0.2">
      <c r="A115" s="313" t="s">
        <v>22</v>
      </c>
      <c r="B115" s="312" t="s">
        <v>23</v>
      </c>
      <c r="C115" s="311" t="s">
        <v>24</v>
      </c>
      <c r="D115" s="310">
        <v>0.03</v>
      </c>
      <c r="E115" s="309">
        <v>14466.12</v>
      </c>
      <c r="F115" s="309">
        <v>433.98</v>
      </c>
    </row>
    <row r="116" spans="1:6" ht="409.6" hidden="1" customHeight="1" x14ac:dyDescent="0.2"/>
    <row r="117" spans="1:6" ht="11.25" customHeight="1" x14ac:dyDescent="0.2">
      <c r="B117" s="146" t="s">
        <v>315</v>
      </c>
      <c r="C117" s="308"/>
      <c r="D117" s="308"/>
      <c r="E117" s="307"/>
      <c r="F117" s="306">
        <v>1012.62</v>
      </c>
    </row>
    <row r="118" spans="1:6" ht="6.75" customHeight="1" x14ac:dyDescent="0.2">
      <c r="A118" s="145"/>
      <c r="B118" s="145"/>
      <c r="C118" s="145"/>
      <c r="D118" s="145"/>
      <c r="E118" s="144"/>
      <c r="F118" s="144"/>
    </row>
    <row r="119" spans="1:6" ht="0.2" customHeight="1" x14ac:dyDescent="0.2"/>
    <row r="120" spans="1:6" ht="12.75" customHeight="1" x14ac:dyDescent="0.2">
      <c r="A120" s="147"/>
      <c r="B120" s="146" t="s">
        <v>314</v>
      </c>
      <c r="C120" s="308"/>
      <c r="D120" s="308"/>
      <c r="E120" s="308"/>
      <c r="F120" s="308"/>
    </row>
    <row r="121" spans="1:6" ht="8.25" customHeight="1" x14ac:dyDescent="0.2">
      <c r="A121" s="145"/>
      <c r="B121" s="145"/>
      <c r="C121" s="145"/>
      <c r="D121" s="145"/>
      <c r="E121" s="145"/>
      <c r="F121" s="145"/>
    </row>
    <row r="122" spans="1:6" ht="12.75" customHeight="1" x14ac:dyDescent="0.2">
      <c r="A122" s="313" t="s">
        <v>323</v>
      </c>
      <c r="B122" s="312" t="s">
        <v>322</v>
      </c>
      <c r="C122" s="311" t="s">
        <v>28</v>
      </c>
      <c r="D122" s="310">
        <v>80</v>
      </c>
      <c r="E122" s="309">
        <v>51.9</v>
      </c>
      <c r="F122" s="309">
        <v>4152</v>
      </c>
    </row>
    <row r="123" spans="1:6" ht="12.75" customHeight="1" x14ac:dyDescent="0.2">
      <c r="B123" s="312" t="s">
        <v>1</v>
      </c>
    </row>
    <row r="124" spans="1:6" ht="409.6" hidden="1" customHeight="1" x14ac:dyDescent="0.2"/>
    <row r="125" spans="1:6" ht="12.75" customHeight="1" x14ac:dyDescent="0.2">
      <c r="A125" s="313" t="s">
        <v>93</v>
      </c>
      <c r="B125" s="312" t="s">
        <v>30</v>
      </c>
      <c r="C125" s="311" t="s">
        <v>28</v>
      </c>
      <c r="D125" s="310">
        <v>80</v>
      </c>
      <c r="E125" s="309">
        <v>47.64</v>
      </c>
      <c r="F125" s="309">
        <v>3811.2</v>
      </c>
    </row>
    <row r="126" spans="1:6" ht="409.6" hidden="1" customHeight="1" x14ac:dyDescent="0.2"/>
    <row r="127" spans="1:6" ht="11.25" customHeight="1" x14ac:dyDescent="0.2">
      <c r="B127" s="146" t="s">
        <v>313</v>
      </c>
      <c r="C127" s="308"/>
      <c r="D127" s="308"/>
      <c r="E127" s="307"/>
      <c r="F127" s="306">
        <v>7963.2</v>
      </c>
    </row>
    <row r="128" spans="1:6" ht="6.75" customHeight="1" x14ac:dyDescent="0.2">
      <c r="A128" s="145"/>
      <c r="B128" s="145"/>
      <c r="C128" s="145"/>
      <c r="D128" s="145"/>
      <c r="E128" s="144"/>
      <c r="F128" s="144"/>
    </row>
    <row r="129" spans="1:6" ht="0.2" customHeight="1" x14ac:dyDescent="0.2"/>
    <row r="130" spans="1:6" ht="11.25" customHeight="1" x14ac:dyDescent="0.2">
      <c r="A130" s="305"/>
      <c r="B130" s="304" t="s">
        <v>81</v>
      </c>
      <c r="C130" s="303"/>
      <c r="D130" s="302"/>
      <c r="E130" s="301" t="s">
        <v>73</v>
      </c>
      <c r="F130" s="300">
        <v>227243.71</v>
      </c>
    </row>
    <row r="131" spans="1:6" ht="409.6" hidden="1" customHeight="1" x14ac:dyDescent="0.2"/>
    <row r="132" spans="1:6" ht="11.25" customHeight="1" x14ac:dyDescent="0.2">
      <c r="A132" s="305"/>
      <c r="B132" s="304" t="s">
        <v>82</v>
      </c>
      <c r="C132" s="303"/>
      <c r="D132" s="302"/>
      <c r="E132" s="301">
        <v>13</v>
      </c>
      <c r="F132" s="300">
        <v>29541.68</v>
      </c>
    </row>
    <row r="133" spans="1:6" ht="409.6" hidden="1" customHeight="1" x14ac:dyDescent="0.2"/>
    <row r="134" spans="1:6" ht="11.25" customHeight="1" x14ac:dyDescent="0.2">
      <c r="A134" s="305"/>
      <c r="B134" s="304" t="s">
        <v>83</v>
      </c>
      <c r="C134" s="303"/>
      <c r="D134" s="302"/>
      <c r="E134" s="301" t="s">
        <v>73</v>
      </c>
      <c r="F134" s="300">
        <v>256785.39</v>
      </c>
    </row>
    <row r="135" spans="1:6" ht="409.6" hidden="1" customHeight="1" x14ac:dyDescent="0.2"/>
    <row r="136" spans="1:6" ht="11.25" customHeight="1" x14ac:dyDescent="0.2">
      <c r="A136" s="305"/>
      <c r="B136" s="304" t="s">
        <v>84</v>
      </c>
      <c r="C136" s="303"/>
      <c r="D136" s="302"/>
      <c r="E136" s="301">
        <v>1</v>
      </c>
      <c r="F136" s="300">
        <v>2567.85</v>
      </c>
    </row>
    <row r="137" spans="1:6" ht="409.6" hidden="1" customHeight="1" x14ac:dyDescent="0.2"/>
    <row r="138" spans="1:6" ht="11.25" customHeight="1" x14ac:dyDescent="0.2">
      <c r="A138" s="305"/>
      <c r="B138" s="304" t="s">
        <v>83</v>
      </c>
      <c r="C138" s="303"/>
      <c r="D138" s="302"/>
      <c r="E138" s="301" t="s">
        <v>73</v>
      </c>
      <c r="F138" s="300">
        <v>259353.24</v>
      </c>
    </row>
    <row r="139" spans="1:6" ht="409.6" hidden="1" customHeight="1" x14ac:dyDescent="0.2"/>
    <row r="140" spans="1:6" ht="11.25" customHeight="1" x14ac:dyDescent="0.2">
      <c r="A140" s="305"/>
      <c r="B140" s="304" t="s">
        <v>85</v>
      </c>
      <c r="C140" s="303"/>
      <c r="D140" s="302"/>
      <c r="E140" s="301">
        <v>8</v>
      </c>
      <c r="F140" s="300">
        <v>20748.259999999998</v>
      </c>
    </row>
    <row r="141" spans="1:6" ht="409.6" hidden="1" customHeight="1" x14ac:dyDescent="0.2"/>
    <row r="142" spans="1:6" ht="12" customHeight="1" x14ac:dyDescent="0.2">
      <c r="C142" s="299" t="s">
        <v>86</v>
      </c>
      <c r="E142" s="298"/>
      <c r="F142" s="297">
        <v>280101.5</v>
      </c>
    </row>
    <row r="143" spans="1:6" ht="12.75" customHeight="1" x14ac:dyDescent="0.2">
      <c r="A143" s="143" t="s">
        <v>380</v>
      </c>
      <c r="B143" s="142"/>
      <c r="C143" s="142"/>
      <c r="D143" s="296"/>
      <c r="E143" s="142"/>
      <c r="F143" s="142"/>
    </row>
    <row r="144" spans="1:6" ht="6" customHeight="1" x14ac:dyDescent="0.25">
      <c r="F144" s="295"/>
    </row>
    <row r="145" spans="1:6" ht="97.9" customHeight="1" x14ac:dyDescent="0.2"/>
    <row r="146" spans="1:6" ht="6" customHeight="1" x14ac:dyDescent="0.2">
      <c r="A146" s="293"/>
      <c r="B146" s="294"/>
      <c r="C146" s="293"/>
      <c r="D146" s="292"/>
    </row>
    <row r="147" spans="1:6" ht="39" customHeight="1" x14ac:dyDescent="0.2">
      <c r="A147" s="348" t="s">
        <v>87</v>
      </c>
      <c r="B147" s="349"/>
      <c r="C147" s="141"/>
      <c r="D147" s="348" t="s">
        <v>88</v>
      </c>
      <c r="E147" s="349"/>
      <c r="F147" s="350"/>
    </row>
    <row r="148" spans="1:6" ht="6" customHeight="1" x14ac:dyDescent="0.2">
      <c r="A148" s="338"/>
      <c r="B148" s="168"/>
      <c r="C148" s="167"/>
      <c r="D148" s="166"/>
      <c r="E148" s="165"/>
      <c r="F148" s="164"/>
    </row>
    <row r="149" spans="1:6" ht="14.1" customHeight="1" x14ac:dyDescent="0.2">
      <c r="A149" s="345" t="s">
        <v>66</v>
      </c>
      <c r="B149" s="346"/>
      <c r="C149" s="347"/>
      <c r="D149" s="138" t="s">
        <v>67</v>
      </c>
      <c r="E149" s="337" t="s">
        <v>68</v>
      </c>
      <c r="F149" s="160"/>
    </row>
    <row r="150" spans="1:6" ht="12.75" customHeight="1" x14ac:dyDescent="0.2">
      <c r="A150" s="345"/>
      <c r="B150" s="346"/>
      <c r="C150" s="347"/>
      <c r="D150" s="138" t="s">
        <v>69</v>
      </c>
      <c r="E150" s="333" t="s">
        <v>73</v>
      </c>
      <c r="F150" s="160"/>
    </row>
    <row r="151" spans="1:6" ht="12.75" customHeight="1" x14ac:dyDescent="0.2">
      <c r="A151" s="163" t="s">
        <v>70</v>
      </c>
      <c r="B151" s="162"/>
      <c r="C151" s="162"/>
      <c r="D151" s="138" t="s">
        <v>71</v>
      </c>
      <c r="E151" s="336" t="s">
        <v>72</v>
      </c>
      <c r="F151" s="160"/>
    </row>
    <row r="152" spans="1:6" ht="12.75" customHeight="1" x14ac:dyDescent="0.2">
      <c r="A152" s="335" t="s">
        <v>73</v>
      </c>
      <c r="B152" s="334"/>
      <c r="C152" s="162"/>
      <c r="D152" s="138" t="s">
        <v>74</v>
      </c>
      <c r="E152" s="333">
        <v>3</v>
      </c>
      <c r="F152" s="160"/>
    </row>
    <row r="153" spans="1:6" ht="12.75" customHeight="1" x14ac:dyDescent="0.2">
      <c r="A153" s="332" t="s">
        <v>73</v>
      </c>
      <c r="B153" s="331"/>
      <c r="C153" s="161"/>
      <c r="D153" s="330"/>
      <c r="E153" s="329"/>
      <c r="F153" s="160"/>
    </row>
    <row r="154" spans="1:6" ht="6" customHeight="1" x14ac:dyDescent="0.2">
      <c r="A154" s="328"/>
      <c r="B154" s="159"/>
      <c r="C154" s="158"/>
      <c r="D154" s="327"/>
      <c r="E154" s="157"/>
      <c r="F154" s="156"/>
    </row>
    <row r="155" spans="1:6" ht="6" customHeight="1" x14ac:dyDescent="0.2">
      <c r="A155" s="326"/>
      <c r="B155" s="325"/>
      <c r="C155" s="324"/>
      <c r="D155" s="155"/>
      <c r="E155" s="154"/>
      <c r="F155" s="147"/>
    </row>
    <row r="156" spans="1:6" ht="12.75" customHeight="1" x14ac:dyDescent="0.2">
      <c r="A156" s="323" t="s">
        <v>75</v>
      </c>
      <c r="D156" s="150"/>
      <c r="E156" s="150"/>
      <c r="F156" s="150"/>
    </row>
    <row r="157" spans="1:6" ht="17.25" customHeight="1" x14ac:dyDescent="0.2">
      <c r="A157" s="153" t="s">
        <v>320</v>
      </c>
      <c r="B157" s="322"/>
      <c r="C157" s="149"/>
      <c r="D157" s="150"/>
      <c r="E157" s="150"/>
      <c r="F157" s="150"/>
    </row>
    <row r="158" spans="1:6" ht="12.75" customHeight="1" x14ac:dyDescent="0.2">
      <c r="A158" s="153" t="s">
        <v>73</v>
      </c>
      <c r="B158" s="322"/>
      <c r="C158" s="149"/>
      <c r="D158" s="150"/>
      <c r="E158" s="150"/>
      <c r="F158" s="150"/>
    </row>
    <row r="159" spans="1:6" ht="12.75" customHeight="1" x14ac:dyDescent="0.2">
      <c r="A159" s="153" t="s">
        <v>73</v>
      </c>
      <c r="B159" s="322"/>
      <c r="C159" s="149"/>
      <c r="D159" s="150"/>
      <c r="E159" s="150"/>
      <c r="F159" s="150"/>
    </row>
    <row r="160" spans="1:6" ht="12.75" customHeight="1" x14ac:dyDescent="0.2">
      <c r="A160" s="321" t="s">
        <v>76</v>
      </c>
      <c r="B160" s="152"/>
      <c r="C160" s="152"/>
      <c r="D160" s="152"/>
      <c r="E160" s="152"/>
      <c r="F160" s="152"/>
    </row>
    <row r="161" spans="1:6" ht="6" customHeight="1" x14ac:dyDescent="0.2">
      <c r="E161" s="148"/>
    </row>
    <row r="162" spans="1:6" ht="12.75" customHeight="1" x14ac:dyDescent="0.2">
      <c r="A162" s="320" t="s">
        <v>185</v>
      </c>
      <c r="B162" s="151" t="s">
        <v>379</v>
      </c>
      <c r="C162" s="150"/>
      <c r="D162" s="150"/>
      <c r="E162" s="149"/>
      <c r="F162" s="319" t="s">
        <v>13</v>
      </c>
    </row>
    <row r="163" spans="1:6" ht="6" customHeight="1" x14ac:dyDescent="0.2">
      <c r="E163" s="148"/>
    </row>
    <row r="164" spans="1:6" ht="6" customHeight="1" x14ac:dyDescent="0.2">
      <c r="E164" s="148"/>
    </row>
    <row r="165" spans="1:6" ht="12.75" customHeight="1" x14ac:dyDescent="0.2">
      <c r="A165" s="318" t="s">
        <v>77</v>
      </c>
      <c r="B165" s="318" t="s">
        <v>34</v>
      </c>
      <c r="C165" s="317" t="s">
        <v>78</v>
      </c>
      <c r="D165" s="316" t="s">
        <v>36</v>
      </c>
      <c r="E165" s="315" t="s">
        <v>79</v>
      </c>
      <c r="F165" s="314" t="s">
        <v>80</v>
      </c>
    </row>
    <row r="166" spans="1:6" ht="6" customHeight="1" x14ac:dyDescent="0.2">
      <c r="A166" s="144"/>
      <c r="B166" s="144"/>
      <c r="C166" s="144"/>
      <c r="D166" s="144"/>
      <c r="E166" s="144"/>
      <c r="F166" s="144"/>
    </row>
    <row r="167" spans="1:6" ht="12.75" customHeight="1" x14ac:dyDescent="0.2">
      <c r="A167" s="147"/>
      <c r="B167" s="146" t="s">
        <v>89</v>
      </c>
      <c r="C167" s="308"/>
      <c r="D167" s="308"/>
      <c r="E167" s="308"/>
      <c r="F167" s="308"/>
    </row>
    <row r="168" spans="1:6" ht="8.25" customHeight="1" x14ac:dyDescent="0.2">
      <c r="A168" s="145"/>
      <c r="B168" s="145"/>
      <c r="C168" s="145"/>
      <c r="D168" s="145"/>
      <c r="E168" s="145"/>
      <c r="F168" s="145"/>
    </row>
    <row r="169" spans="1:6" ht="12.75" customHeight="1" x14ac:dyDescent="0.2">
      <c r="A169" s="313" t="s">
        <v>259</v>
      </c>
      <c r="B169" s="312" t="s">
        <v>378</v>
      </c>
      <c r="C169" s="311" t="s">
        <v>13</v>
      </c>
      <c r="D169" s="310">
        <v>1</v>
      </c>
      <c r="E169" s="309">
        <v>25000</v>
      </c>
      <c r="F169" s="309">
        <v>25000</v>
      </c>
    </row>
    <row r="170" spans="1:6" ht="12.75" customHeight="1" x14ac:dyDescent="0.2">
      <c r="B170" s="312" t="s">
        <v>377</v>
      </c>
    </row>
    <row r="171" spans="1:6" ht="409.6" hidden="1" customHeight="1" x14ac:dyDescent="0.2"/>
    <row r="172" spans="1:6" ht="11.25" customHeight="1" x14ac:dyDescent="0.2">
      <c r="B172" s="146" t="s">
        <v>90</v>
      </c>
      <c r="C172" s="308"/>
      <c r="D172" s="308"/>
      <c r="E172" s="307"/>
      <c r="F172" s="306">
        <v>25000</v>
      </c>
    </row>
    <row r="173" spans="1:6" ht="6.75" customHeight="1" x14ac:dyDescent="0.2">
      <c r="A173" s="145"/>
      <c r="B173" s="145"/>
      <c r="C173" s="145"/>
      <c r="D173" s="145"/>
      <c r="E173" s="144"/>
      <c r="F173" s="144"/>
    </row>
    <row r="174" spans="1:6" ht="0.2" customHeight="1" x14ac:dyDescent="0.2"/>
    <row r="175" spans="1:6" ht="12.75" customHeight="1" x14ac:dyDescent="0.2">
      <c r="A175" s="147"/>
      <c r="B175" s="146" t="s">
        <v>91</v>
      </c>
      <c r="C175" s="308"/>
      <c r="D175" s="308"/>
      <c r="E175" s="308"/>
      <c r="F175" s="308"/>
    </row>
    <row r="176" spans="1:6" ht="8.25" customHeight="1" x14ac:dyDescent="0.2">
      <c r="A176" s="145"/>
      <c r="B176" s="145"/>
      <c r="C176" s="145"/>
      <c r="D176" s="145"/>
      <c r="E176" s="145"/>
      <c r="F176" s="145"/>
    </row>
    <row r="177" spans="1:6" ht="12.75" customHeight="1" x14ac:dyDescent="0.2">
      <c r="A177" s="313" t="s">
        <v>299</v>
      </c>
      <c r="B177" s="312" t="s">
        <v>300</v>
      </c>
      <c r="C177" s="311" t="s">
        <v>15</v>
      </c>
      <c r="D177" s="310">
        <v>1</v>
      </c>
      <c r="E177" s="309">
        <v>71.510000000000005</v>
      </c>
      <c r="F177" s="309">
        <v>71.510000000000005</v>
      </c>
    </row>
    <row r="178" spans="1:6" ht="409.6" hidden="1" customHeight="1" x14ac:dyDescent="0.2"/>
    <row r="179" spans="1:6" ht="12.75" customHeight="1" x14ac:dyDescent="0.2">
      <c r="A179" s="313" t="s">
        <v>295</v>
      </c>
      <c r="B179" s="312" t="s">
        <v>296</v>
      </c>
      <c r="C179" s="311" t="s">
        <v>15</v>
      </c>
      <c r="D179" s="310">
        <v>10</v>
      </c>
      <c r="E179" s="309">
        <v>48.6</v>
      </c>
      <c r="F179" s="309">
        <v>486</v>
      </c>
    </row>
    <row r="180" spans="1:6" ht="409.6" hidden="1" customHeight="1" x14ac:dyDescent="0.2"/>
    <row r="181" spans="1:6" ht="12.75" customHeight="1" x14ac:dyDescent="0.2">
      <c r="A181" s="313" t="s">
        <v>297</v>
      </c>
      <c r="B181" s="312" t="s">
        <v>298</v>
      </c>
      <c r="C181" s="311" t="s">
        <v>15</v>
      </c>
      <c r="D181" s="310">
        <v>10</v>
      </c>
      <c r="E181" s="309">
        <v>48.6</v>
      </c>
      <c r="F181" s="309">
        <v>486</v>
      </c>
    </row>
    <row r="182" spans="1:6" ht="409.6" hidden="1" customHeight="1" x14ac:dyDescent="0.2"/>
    <row r="183" spans="1:6" ht="12.75" customHeight="1" x14ac:dyDescent="0.2">
      <c r="A183" s="313" t="s">
        <v>293</v>
      </c>
      <c r="B183" s="312" t="s">
        <v>294</v>
      </c>
      <c r="C183" s="311" t="s">
        <v>15</v>
      </c>
      <c r="D183" s="310">
        <v>30</v>
      </c>
      <c r="E183" s="309">
        <v>24.3</v>
      </c>
      <c r="F183" s="309">
        <v>729</v>
      </c>
    </row>
    <row r="184" spans="1:6" ht="409.6" hidden="1" customHeight="1" x14ac:dyDescent="0.2"/>
    <row r="185" spans="1:6" ht="11.25" customHeight="1" x14ac:dyDescent="0.2">
      <c r="B185" s="146" t="s">
        <v>92</v>
      </c>
      <c r="C185" s="308"/>
      <c r="D185" s="308"/>
      <c r="E185" s="307"/>
      <c r="F185" s="306">
        <v>1772.51</v>
      </c>
    </row>
    <row r="186" spans="1:6" ht="6.75" customHeight="1" x14ac:dyDescent="0.2">
      <c r="A186" s="145"/>
      <c r="B186" s="145"/>
      <c r="C186" s="145"/>
      <c r="D186" s="145"/>
      <c r="E186" s="144"/>
      <c r="F186" s="144"/>
    </row>
    <row r="187" spans="1:6" ht="0.2" customHeight="1" x14ac:dyDescent="0.2"/>
    <row r="188" spans="1:6" ht="12.75" customHeight="1" x14ac:dyDescent="0.2">
      <c r="A188" s="147"/>
      <c r="B188" s="146" t="s">
        <v>316</v>
      </c>
      <c r="C188" s="308"/>
      <c r="D188" s="308"/>
      <c r="E188" s="308"/>
      <c r="F188" s="308"/>
    </row>
    <row r="189" spans="1:6" ht="8.25" customHeight="1" x14ac:dyDescent="0.2">
      <c r="A189" s="145"/>
      <c r="B189" s="145"/>
      <c r="C189" s="145"/>
      <c r="D189" s="145"/>
      <c r="E189" s="145"/>
      <c r="F189" s="145"/>
    </row>
    <row r="190" spans="1:6" ht="12.75" customHeight="1" x14ac:dyDescent="0.2">
      <c r="A190" s="313" t="s">
        <v>25</v>
      </c>
      <c r="B190" s="312" t="s">
        <v>26</v>
      </c>
      <c r="C190" s="311" t="s">
        <v>24</v>
      </c>
      <c r="D190" s="310">
        <v>0.04</v>
      </c>
      <c r="E190" s="309">
        <v>1772.51</v>
      </c>
      <c r="F190" s="309">
        <v>70.900000000000006</v>
      </c>
    </row>
    <row r="191" spans="1:6" ht="409.6" hidden="1" customHeight="1" x14ac:dyDescent="0.2"/>
    <row r="192" spans="1:6" ht="12.75" customHeight="1" x14ac:dyDescent="0.2">
      <c r="A192" s="313" t="s">
        <v>22</v>
      </c>
      <c r="B192" s="312" t="s">
        <v>23</v>
      </c>
      <c r="C192" s="311" t="s">
        <v>24</v>
      </c>
      <c r="D192" s="310">
        <v>0.03</v>
      </c>
      <c r="E192" s="309">
        <v>1772.51</v>
      </c>
      <c r="F192" s="309">
        <v>53.18</v>
      </c>
    </row>
    <row r="193" spans="1:6" ht="409.6" hidden="1" customHeight="1" x14ac:dyDescent="0.2"/>
    <row r="194" spans="1:6" ht="11.25" customHeight="1" x14ac:dyDescent="0.2">
      <c r="B194" s="146" t="s">
        <v>315</v>
      </c>
      <c r="C194" s="308"/>
      <c r="D194" s="308"/>
      <c r="E194" s="307"/>
      <c r="F194" s="306">
        <v>124.08</v>
      </c>
    </row>
    <row r="195" spans="1:6" ht="6.75" customHeight="1" x14ac:dyDescent="0.2">
      <c r="A195" s="145"/>
      <c r="B195" s="145"/>
      <c r="C195" s="145"/>
      <c r="D195" s="145"/>
      <c r="E195" s="144"/>
      <c r="F195" s="144"/>
    </row>
    <row r="196" spans="1:6" ht="0.2" customHeight="1" x14ac:dyDescent="0.2"/>
    <row r="197" spans="1:6" ht="12.75" customHeight="1" x14ac:dyDescent="0.2">
      <c r="A197" s="147"/>
      <c r="B197" s="146" t="s">
        <v>314</v>
      </c>
      <c r="C197" s="308"/>
      <c r="D197" s="308"/>
      <c r="E197" s="308"/>
      <c r="F197" s="308"/>
    </row>
    <row r="198" spans="1:6" ht="8.25" customHeight="1" x14ac:dyDescent="0.2">
      <c r="A198" s="145"/>
      <c r="B198" s="145"/>
      <c r="C198" s="145"/>
      <c r="D198" s="145"/>
      <c r="E198" s="145"/>
      <c r="F198" s="145"/>
    </row>
    <row r="199" spans="1:6" ht="12.75" customHeight="1" x14ac:dyDescent="0.2">
      <c r="A199" s="313" t="s">
        <v>323</v>
      </c>
      <c r="B199" s="312" t="s">
        <v>322</v>
      </c>
      <c r="C199" s="311" t="s">
        <v>28</v>
      </c>
      <c r="D199" s="310">
        <v>10</v>
      </c>
      <c r="E199" s="309">
        <v>51.9</v>
      </c>
      <c r="F199" s="309">
        <v>519</v>
      </c>
    </row>
    <row r="200" spans="1:6" ht="12.75" customHeight="1" x14ac:dyDescent="0.2">
      <c r="B200" s="312" t="s">
        <v>1</v>
      </c>
    </row>
    <row r="201" spans="1:6" ht="409.6" hidden="1" customHeight="1" x14ac:dyDescent="0.2"/>
    <row r="202" spans="1:6" ht="12.75" customHeight="1" x14ac:dyDescent="0.2">
      <c r="A202" s="313" t="s">
        <v>93</v>
      </c>
      <c r="B202" s="312" t="s">
        <v>30</v>
      </c>
      <c r="C202" s="311" t="s">
        <v>28</v>
      </c>
      <c r="D202" s="310">
        <v>10</v>
      </c>
      <c r="E202" s="309">
        <v>47.64</v>
      </c>
      <c r="F202" s="309">
        <v>476.4</v>
      </c>
    </row>
    <row r="203" spans="1:6" ht="409.6" hidden="1" customHeight="1" x14ac:dyDescent="0.2"/>
    <row r="204" spans="1:6" ht="12.75" customHeight="1" x14ac:dyDescent="0.2">
      <c r="A204" s="313" t="s">
        <v>376</v>
      </c>
      <c r="B204" s="312" t="s">
        <v>306</v>
      </c>
      <c r="C204" s="311" t="s">
        <v>28</v>
      </c>
      <c r="D204" s="310">
        <v>32</v>
      </c>
      <c r="E204" s="309">
        <v>29.66</v>
      </c>
      <c r="F204" s="309">
        <v>949.12</v>
      </c>
    </row>
    <row r="205" spans="1:6" ht="409.6" hidden="1" customHeight="1" x14ac:dyDescent="0.2"/>
    <row r="206" spans="1:6" ht="11.25" customHeight="1" x14ac:dyDescent="0.2">
      <c r="B206" s="146" t="s">
        <v>313</v>
      </c>
      <c r="C206" s="308"/>
      <c r="D206" s="308"/>
      <c r="E206" s="307"/>
      <c r="F206" s="306">
        <v>1944.52</v>
      </c>
    </row>
    <row r="207" spans="1:6" ht="6.75" customHeight="1" x14ac:dyDescent="0.2">
      <c r="A207" s="145"/>
      <c r="B207" s="145"/>
      <c r="C207" s="145"/>
      <c r="D207" s="145"/>
      <c r="E207" s="144"/>
      <c r="F207" s="144"/>
    </row>
    <row r="208" spans="1:6" ht="0.2" customHeight="1" x14ac:dyDescent="0.2"/>
    <row r="209" spans="1:6" ht="11.25" customHeight="1" x14ac:dyDescent="0.2">
      <c r="A209" s="305"/>
      <c r="B209" s="304" t="s">
        <v>81</v>
      </c>
      <c r="C209" s="303"/>
      <c r="D209" s="302"/>
      <c r="E209" s="301" t="s">
        <v>73</v>
      </c>
      <c r="F209" s="300">
        <v>28841.11</v>
      </c>
    </row>
    <row r="210" spans="1:6" ht="409.6" hidden="1" customHeight="1" x14ac:dyDescent="0.2"/>
    <row r="211" spans="1:6" ht="11.25" customHeight="1" x14ac:dyDescent="0.2">
      <c r="A211" s="305"/>
      <c r="B211" s="304" t="s">
        <v>82</v>
      </c>
      <c r="C211" s="303"/>
      <c r="D211" s="302"/>
      <c r="E211" s="301">
        <v>13</v>
      </c>
      <c r="F211" s="300">
        <v>3749.34</v>
      </c>
    </row>
    <row r="212" spans="1:6" ht="409.6" hidden="1" customHeight="1" x14ac:dyDescent="0.2"/>
    <row r="213" spans="1:6" ht="11.25" customHeight="1" x14ac:dyDescent="0.2">
      <c r="A213" s="305"/>
      <c r="B213" s="304" t="s">
        <v>83</v>
      </c>
      <c r="C213" s="303"/>
      <c r="D213" s="302"/>
      <c r="E213" s="301" t="s">
        <v>73</v>
      </c>
      <c r="F213" s="300">
        <v>32590.45</v>
      </c>
    </row>
    <row r="214" spans="1:6" ht="409.6" hidden="1" customHeight="1" x14ac:dyDescent="0.2"/>
    <row r="215" spans="1:6" ht="11.25" customHeight="1" x14ac:dyDescent="0.2">
      <c r="A215" s="305"/>
      <c r="B215" s="304" t="s">
        <v>84</v>
      </c>
      <c r="C215" s="303"/>
      <c r="D215" s="302"/>
      <c r="E215" s="301">
        <v>1</v>
      </c>
      <c r="F215" s="300">
        <v>325.89999999999998</v>
      </c>
    </row>
    <row r="216" spans="1:6" ht="409.6" hidden="1" customHeight="1" x14ac:dyDescent="0.2"/>
    <row r="217" spans="1:6" ht="11.25" customHeight="1" x14ac:dyDescent="0.2">
      <c r="A217" s="305"/>
      <c r="B217" s="304" t="s">
        <v>83</v>
      </c>
      <c r="C217" s="303"/>
      <c r="D217" s="302"/>
      <c r="E217" s="301" t="s">
        <v>73</v>
      </c>
      <c r="F217" s="300">
        <v>32916.35</v>
      </c>
    </row>
    <row r="218" spans="1:6" ht="409.6" hidden="1" customHeight="1" x14ac:dyDescent="0.2"/>
    <row r="219" spans="1:6" ht="11.25" customHeight="1" x14ac:dyDescent="0.2">
      <c r="A219" s="305"/>
      <c r="B219" s="304" t="s">
        <v>85</v>
      </c>
      <c r="C219" s="303"/>
      <c r="D219" s="302"/>
      <c r="E219" s="301">
        <v>8</v>
      </c>
      <c r="F219" s="300">
        <v>2633.31</v>
      </c>
    </row>
    <row r="220" spans="1:6" ht="409.6" hidden="1" customHeight="1" x14ac:dyDescent="0.2"/>
    <row r="221" spans="1:6" ht="12" customHeight="1" x14ac:dyDescent="0.2">
      <c r="C221" s="299" t="s">
        <v>86</v>
      </c>
      <c r="E221" s="298"/>
      <c r="F221" s="297">
        <v>35549.660000000003</v>
      </c>
    </row>
    <row r="222" spans="1:6" ht="12.75" customHeight="1" x14ac:dyDescent="0.2">
      <c r="A222" s="143" t="s">
        <v>375</v>
      </c>
      <c r="B222" s="142"/>
      <c r="C222" s="142"/>
      <c r="D222" s="296"/>
      <c r="E222" s="142"/>
      <c r="F222" s="142"/>
    </row>
    <row r="223" spans="1:6" ht="6" customHeight="1" x14ac:dyDescent="0.25">
      <c r="F223" s="295"/>
    </row>
    <row r="224" spans="1:6" ht="72.400000000000006" customHeight="1" x14ac:dyDescent="0.2"/>
    <row r="225" spans="1:6" ht="6" customHeight="1" x14ac:dyDescent="0.2">
      <c r="A225" s="293"/>
      <c r="B225" s="294"/>
      <c r="C225" s="293"/>
      <c r="D225" s="292"/>
    </row>
    <row r="226" spans="1:6" ht="39" customHeight="1" x14ac:dyDescent="0.2">
      <c r="A226" s="348" t="s">
        <v>87</v>
      </c>
      <c r="B226" s="349"/>
      <c r="C226" s="141"/>
      <c r="D226" s="348" t="s">
        <v>88</v>
      </c>
      <c r="E226" s="349"/>
      <c r="F226" s="350"/>
    </row>
    <row r="227" spans="1:6" ht="6" customHeight="1" x14ac:dyDescent="0.2">
      <c r="A227" s="338"/>
      <c r="B227" s="168"/>
      <c r="C227" s="167"/>
      <c r="D227" s="166"/>
      <c r="E227" s="165"/>
      <c r="F227" s="164"/>
    </row>
    <row r="228" spans="1:6" ht="14.1" customHeight="1" x14ac:dyDescent="0.2">
      <c r="A228" s="345" t="s">
        <v>66</v>
      </c>
      <c r="B228" s="346"/>
      <c r="C228" s="347"/>
      <c r="D228" s="138" t="s">
        <v>67</v>
      </c>
      <c r="E228" s="337" t="s">
        <v>68</v>
      </c>
      <c r="F228" s="160"/>
    </row>
    <row r="229" spans="1:6" ht="12.75" customHeight="1" x14ac:dyDescent="0.2">
      <c r="A229" s="345"/>
      <c r="B229" s="346"/>
      <c r="C229" s="347"/>
      <c r="D229" s="138" t="s">
        <v>69</v>
      </c>
      <c r="E229" s="333" t="s">
        <v>73</v>
      </c>
      <c r="F229" s="160"/>
    </row>
    <row r="230" spans="1:6" ht="12.75" customHeight="1" x14ac:dyDescent="0.2">
      <c r="A230" s="163" t="s">
        <v>70</v>
      </c>
      <c r="B230" s="162"/>
      <c r="C230" s="162"/>
      <c r="D230" s="138" t="s">
        <v>71</v>
      </c>
      <c r="E230" s="336" t="s">
        <v>72</v>
      </c>
      <c r="F230" s="160"/>
    </row>
    <row r="231" spans="1:6" ht="12.75" customHeight="1" x14ac:dyDescent="0.2">
      <c r="A231" s="335" t="s">
        <v>73</v>
      </c>
      <c r="B231" s="334"/>
      <c r="C231" s="162"/>
      <c r="D231" s="138" t="s">
        <v>74</v>
      </c>
      <c r="E231" s="333">
        <v>4</v>
      </c>
      <c r="F231" s="160"/>
    </row>
    <row r="232" spans="1:6" ht="12.75" customHeight="1" x14ac:dyDescent="0.2">
      <c r="A232" s="332" t="s">
        <v>73</v>
      </c>
      <c r="B232" s="331"/>
      <c r="C232" s="161"/>
      <c r="D232" s="330"/>
      <c r="E232" s="329"/>
      <c r="F232" s="160"/>
    </row>
    <row r="233" spans="1:6" ht="6" customHeight="1" x14ac:dyDescent="0.2">
      <c r="A233" s="328"/>
      <c r="B233" s="159"/>
      <c r="C233" s="158"/>
      <c r="D233" s="327"/>
      <c r="E233" s="157"/>
      <c r="F233" s="156"/>
    </row>
    <row r="234" spans="1:6" ht="6" customHeight="1" x14ac:dyDescent="0.2">
      <c r="A234" s="326"/>
      <c r="B234" s="325"/>
      <c r="C234" s="324"/>
      <c r="D234" s="155"/>
      <c r="E234" s="154"/>
      <c r="F234" s="147"/>
    </row>
    <row r="235" spans="1:6" ht="12.75" customHeight="1" x14ac:dyDescent="0.2">
      <c r="A235" s="323" t="s">
        <v>75</v>
      </c>
      <c r="D235" s="150"/>
      <c r="E235" s="150"/>
      <c r="F235" s="150"/>
    </row>
    <row r="236" spans="1:6" ht="17.25" customHeight="1" x14ac:dyDescent="0.2">
      <c r="A236" s="153" t="s">
        <v>320</v>
      </c>
      <c r="B236" s="322"/>
      <c r="C236" s="149"/>
      <c r="D236" s="150"/>
      <c r="E236" s="150"/>
      <c r="F236" s="150"/>
    </row>
    <row r="237" spans="1:6" ht="12.75" customHeight="1" x14ac:dyDescent="0.2">
      <c r="A237" s="153" t="s">
        <v>73</v>
      </c>
      <c r="B237" s="322"/>
      <c r="C237" s="149"/>
      <c r="D237" s="150"/>
      <c r="E237" s="150"/>
      <c r="F237" s="150"/>
    </row>
    <row r="238" spans="1:6" ht="12.75" customHeight="1" x14ac:dyDescent="0.2">
      <c r="A238" s="153" t="s">
        <v>73</v>
      </c>
      <c r="B238" s="322"/>
      <c r="C238" s="149"/>
      <c r="D238" s="150"/>
      <c r="E238" s="150"/>
      <c r="F238" s="150"/>
    </row>
    <row r="239" spans="1:6" ht="12.75" customHeight="1" x14ac:dyDescent="0.2">
      <c r="A239" s="321" t="s">
        <v>76</v>
      </c>
      <c r="B239" s="152"/>
      <c r="C239" s="152"/>
      <c r="D239" s="152"/>
      <c r="E239" s="152"/>
      <c r="F239" s="152"/>
    </row>
    <row r="240" spans="1:6" ht="6" customHeight="1" x14ac:dyDescent="0.2">
      <c r="E240" s="148"/>
    </row>
    <row r="241" spans="1:6" ht="12.75" customHeight="1" x14ac:dyDescent="0.2">
      <c r="A241" s="320" t="s">
        <v>187</v>
      </c>
      <c r="B241" s="151" t="s">
        <v>374</v>
      </c>
      <c r="C241" s="150"/>
      <c r="D241" s="150"/>
      <c r="E241" s="149"/>
      <c r="F241" s="319" t="s">
        <v>10</v>
      </c>
    </row>
    <row r="242" spans="1:6" ht="6" customHeight="1" x14ac:dyDescent="0.2">
      <c r="E242" s="148"/>
    </row>
    <row r="243" spans="1:6" ht="6" customHeight="1" x14ac:dyDescent="0.2">
      <c r="E243" s="148"/>
    </row>
    <row r="244" spans="1:6" ht="12.75" customHeight="1" x14ac:dyDescent="0.2">
      <c r="A244" s="318" t="s">
        <v>77</v>
      </c>
      <c r="B244" s="318" t="s">
        <v>34</v>
      </c>
      <c r="C244" s="317" t="s">
        <v>78</v>
      </c>
      <c r="D244" s="316" t="s">
        <v>36</v>
      </c>
      <c r="E244" s="315" t="s">
        <v>79</v>
      </c>
      <c r="F244" s="314" t="s">
        <v>80</v>
      </c>
    </row>
    <row r="245" spans="1:6" ht="6" customHeight="1" x14ac:dyDescent="0.2">
      <c r="A245" s="144"/>
      <c r="B245" s="144"/>
      <c r="C245" s="144"/>
      <c r="D245" s="144"/>
      <c r="E245" s="144"/>
      <c r="F245" s="144"/>
    </row>
    <row r="246" spans="1:6" ht="12.75" customHeight="1" x14ac:dyDescent="0.2">
      <c r="A246" s="147"/>
      <c r="B246" s="146" t="s">
        <v>89</v>
      </c>
      <c r="C246" s="308"/>
      <c r="D246" s="308"/>
      <c r="E246" s="308"/>
      <c r="F246" s="308"/>
    </row>
    <row r="247" spans="1:6" ht="8.25" customHeight="1" x14ac:dyDescent="0.2">
      <c r="A247" s="145"/>
      <c r="B247" s="145"/>
      <c r="C247" s="145"/>
      <c r="D247" s="145"/>
      <c r="E247" s="145"/>
      <c r="F247" s="145"/>
    </row>
    <row r="248" spans="1:6" ht="12.75" customHeight="1" x14ac:dyDescent="0.2">
      <c r="A248" s="313" t="s">
        <v>238</v>
      </c>
      <c r="B248" s="312" t="s">
        <v>370</v>
      </c>
      <c r="C248" s="311" t="s">
        <v>10</v>
      </c>
      <c r="D248" s="310">
        <v>1</v>
      </c>
      <c r="E248" s="309">
        <v>8500</v>
      </c>
      <c r="F248" s="309">
        <v>8500</v>
      </c>
    </row>
    <row r="249" spans="1:6" ht="12.75" customHeight="1" x14ac:dyDescent="0.2">
      <c r="B249" s="312" t="s">
        <v>373</v>
      </c>
    </row>
    <row r="250" spans="1:6" ht="409.6" hidden="1" customHeight="1" x14ac:dyDescent="0.2"/>
    <row r="251" spans="1:6" ht="11.25" customHeight="1" x14ac:dyDescent="0.2">
      <c r="B251" s="146" t="s">
        <v>90</v>
      </c>
      <c r="C251" s="308"/>
      <c r="D251" s="308"/>
      <c r="E251" s="307"/>
      <c r="F251" s="306">
        <v>8500</v>
      </c>
    </row>
    <row r="252" spans="1:6" ht="6.75" customHeight="1" x14ac:dyDescent="0.2">
      <c r="A252" s="145"/>
      <c r="B252" s="145"/>
      <c r="C252" s="145"/>
      <c r="D252" s="145"/>
      <c r="E252" s="144"/>
      <c r="F252" s="144"/>
    </row>
    <row r="253" spans="1:6" ht="0.2" customHeight="1" x14ac:dyDescent="0.2"/>
    <row r="254" spans="1:6" ht="12.75" customHeight="1" x14ac:dyDescent="0.2">
      <c r="A254" s="147"/>
      <c r="B254" s="146" t="s">
        <v>91</v>
      </c>
      <c r="C254" s="308"/>
      <c r="D254" s="308"/>
      <c r="E254" s="308"/>
      <c r="F254" s="308"/>
    </row>
    <row r="255" spans="1:6" ht="8.25" customHeight="1" x14ac:dyDescent="0.2">
      <c r="A255" s="145"/>
      <c r="B255" s="145"/>
      <c r="C255" s="145"/>
      <c r="D255" s="145"/>
      <c r="E255" s="145"/>
      <c r="F255" s="145"/>
    </row>
    <row r="256" spans="1:6" ht="12.75" customHeight="1" x14ac:dyDescent="0.2">
      <c r="A256" s="313" t="s">
        <v>299</v>
      </c>
      <c r="B256" s="312" t="s">
        <v>300</v>
      </c>
      <c r="C256" s="311" t="s">
        <v>15</v>
      </c>
      <c r="D256" s="310">
        <v>0.8</v>
      </c>
      <c r="E256" s="309">
        <v>71.510000000000005</v>
      </c>
      <c r="F256" s="309">
        <v>57.21</v>
      </c>
    </row>
    <row r="257" spans="1:6" ht="409.6" hidden="1" customHeight="1" x14ac:dyDescent="0.2"/>
    <row r="258" spans="1:6" ht="12.75" customHeight="1" x14ac:dyDescent="0.2">
      <c r="A258" s="313" t="s">
        <v>295</v>
      </c>
      <c r="B258" s="312" t="s">
        <v>296</v>
      </c>
      <c r="C258" s="311" t="s">
        <v>15</v>
      </c>
      <c r="D258" s="310">
        <v>4</v>
      </c>
      <c r="E258" s="309">
        <v>48.6</v>
      </c>
      <c r="F258" s="309">
        <v>194.4</v>
      </c>
    </row>
    <row r="259" spans="1:6" ht="409.6" hidden="1" customHeight="1" x14ac:dyDescent="0.2"/>
    <row r="260" spans="1:6" ht="12.75" customHeight="1" x14ac:dyDescent="0.2">
      <c r="A260" s="313" t="s">
        <v>297</v>
      </c>
      <c r="B260" s="312" t="s">
        <v>298</v>
      </c>
      <c r="C260" s="311" t="s">
        <v>15</v>
      </c>
      <c r="D260" s="310">
        <v>4</v>
      </c>
      <c r="E260" s="309">
        <v>48.6</v>
      </c>
      <c r="F260" s="309">
        <v>194.4</v>
      </c>
    </row>
    <row r="261" spans="1:6" ht="409.6" hidden="1" customHeight="1" x14ac:dyDescent="0.2"/>
    <row r="262" spans="1:6" ht="12.75" customHeight="1" x14ac:dyDescent="0.2">
      <c r="A262" s="313" t="s">
        <v>293</v>
      </c>
      <c r="B262" s="312" t="s">
        <v>294</v>
      </c>
      <c r="C262" s="311" t="s">
        <v>15</v>
      </c>
      <c r="D262" s="310">
        <v>6</v>
      </c>
      <c r="E262" s="309">
        <v>24.3</v>
      </c>
      <c r="F262" s="309">
        <v>145.80000000000001</v>
      </c>
    </row>
    <row r="263" spans="1:6" ht="409.6" hidden="1" customHeight="1" x14ac:dyDescent="0.2"/>
    <row r="264" spans="1:6" ht="11.25" customHeight="1" x14ac:dyDescent="0.2">
      <c r="B264" s="146" t="s">
        <v>92</v>
      </c>
      <c r="C264" s="308"/>
      <c r="D264" s="308"/>
      <c r="E264" s="307"/>
      <c r="F264" s="306">
        <v>591.80999999999995</v>
      </c>
    </row>
    <row r="265" spans="1:6" ht="6.75" customHeight="1" x14ac:dyDescent="0.2">
      <c r="A265" s="145"/>
      <c r="B265" s="145"/>
      <c r="C265" s="145"/>
      <c r="D265" s="145"/>
      <c r="E265" s="144"/>
      <c r="F265" s="144"/>
    </row>
    <row r="266" spans="1:6" ht="0.2" customHeight="1" x14ac:dyDescent="0.2"/>
    <row r="267" spans="1:6" ht="12.75" customHeight="1" x14ac:dyDescent="0.2">
      <c r="A267" s="147"/>
      <c r="B267" s="146" t="s">
        <v>316</v>
      </c>
      <c r="C267" s="308"/>
      <c r="D267" s="308"/>
      <c r="E267" s="308"/>
      <c r="F267" s="308"/>
    </row>
    <row r="268" spans="1:6" ht="8.25" customHeight="1" x14ac:dyDescent="0.2">
      <c r="A268" s="145"/>
      <c r="B268" s="145"/>
      <c r="C268" s="145"/>
      <c r="D268" s="145"/>
      <c r="E268" s="145"/>
      <c r="F268" s="145"/>
    </row>
    <row r="269" spans="1:6" ht="12.75" customHeight="1" x14ac:dyDescent="0.2">
      <c r="A269" s="313" t="s">
        <v>25</v>
      </c>
      <c r="B269" s="312" t="s">
        <v>26</v>
      </c>
      <c r="C269" s="311" t="s">
        <v>24</v>
      </c>
      <c r="D269" s="310">
        <v>0.04</v>
      </c>
      <c r="E269" s="309">
        <v>591.80999999999995</v>
      </c>
      <c r="F269" s="309">
        <v>23.67</v>
      </c>
    </row>
    <row r="270" spans="1:6" ht="409.6" hidden="1" customHeight="1" x14ac:dyDescent="0.2"/>
    <row r="271" spans="1:6" ht="12.75" customHeight="1" x14ac:dyDescent="0.2">
      <c r="A271" s="313" t="s">
        <v>22</v>
      </c>
      <c r="B271" s="312" t="s">
        <v>23</v>
      </c>
      <c r="C271" s="311" t="s">
        <v>24</v>
      </c>
      <c r="D271" s="310">
        <v>0.03</v>
      </c>
      <c r="E271" s="309">
        <v>591.80999999999995</v>
      </c>
      <c r="F271" s="309">
        <v>17.75</v>
      </c>
    </row>
    <row r="272" spans="1:6" ht="409.6" hidden="1" customHeight="1" x14ac:dyDescent="0.2"/>
    <row r="273" spans="1:6" ht="11.25" customHeight="1" x14ac:dyDescent="0.2">
      <c r="B273" s="146" t="s">
        <v>315</v>
      </c>
      <c r="C273" s="308"/>
      <c r="D273" s="308"/>
      <c r="E273" s="307"/>
      <c r="F273" s="306">
        <v>41.42</v>
      </c>
    </row>
    <row r="274" spans="1:6" ht="6.75" customHeight="1" x14ac:dyDescent="0.2">
      <c r="A274" s="145"/>
      <c r="B274" s="145"/>
      <c r="C274" s="145"/>
      <c r="D274" s="145"/>
      <c r="E274" s="144"/>
      <c r="F274" s="144"/>
    </row>
    <row r="275" spans="1:6" ht="0.2" customHeight="1" x14ac:dyDescent="0.2"/>
    <row r="276" spans="1:6" ht="12.75" customHeight="1" x14ac:dyDescent="0.2">
      <c r="A276" s="147"/>
      <c r="B276" s="146" t="s">
        <v>314</v>
      </c>
      <c r="C276" s="308"/>
      <c r="D276" s="308"/>
      <c r="E276" s="308"/>
      <c r="F276" s="308"/>
    </row>
    <row r="277" spans="1:6" ht="8.25" customHeight="1" x14ac:dyDescent="0.2">
      <c r="A277" s="145"/>
      <c r="B277" s="145"/>
      <c r="C277" s="145"/>
      <c r="D277" s="145"/>
      <c r="E277" s="145"/>
      <c r="F277" s="145"/>
    </row>
    <row r="278" spans="1:6" ht="12.75" customHeight="1" x14ac:dyDescent="0.2">
      <c r="A278" s="313" t="s">
        <v>323</v>
      </c>
      <c r="B278" s="312" t="s">
        <v>322</v>
      </c>
      <c r="C278" s="311" t="s">
        <v>28</v>
      </c>
      <c r="D278" s="310">
        <v>4</v>
      </c>
      <c r="E278" s="309">
        <v>51.9</v>
      </c>
      <c r="F278" s="309">
        <v>207.6</v>
      </c>
    </row>
    <row r="279" spans="1:6" ht="12.75" customHeight="1" x14ac:dyDescent="0.2">
      <c r="B279" s="312" t="s">
        <v>1</v>
      </c>
    </row>
    <row r="280" spans="1:6" ht="409.6" hidden="1" customHeight="1" x14ac:dyDescent="0.2"/>
    <row r="281" spans="1:6" ht="12.75" customHeight="1" x14ac:dyDescent="0.2">
      <c r="A281" s="313" t="s">
        <v>93</v>
      </c>
      <c r="B281" s="312" t="s">
        <v>30</v>
      </c>
      <c r="C281" s="311" t="s">
        <v>28</v>
      </c>
      <c r="D281" s="310">
        <v>4</v>
      </c>
      <c r="E281" s="309">
        <v>47.64</v>
      </c>
      <c r="F281" s="309">
        <v>190.56</v>
      </c>
    </row>
    <row r="282" spans="1:6" ht="409.6" hidden="1" customHeight="1" x14ac:dyDescent="0.2"/>
    <row r="283" spans="1:6" ht="11.25" customHeight="1" x14ac:dyDescent="0.2">
      <c r="B283" s="146" t="s">
        <v>313</v>
      </c>
      <c r="C283" s="308"/>
      <c r="D283" s="308"/>
      <c r="E283" s="307"/>
      <c r="F283" s="306">
        <v>398.16</v>
      </c>
    </row>
    <row r="284" spans="1:6" ht="6.75" customHeight="1" x14ac:dyDescent="0.2">
      <c r="A284" s="145"/>
      <c r="B284" s="145"/>
      <c r="C284" s="145"/>
      <c r="D284" s="145"/>
      <c r="E284" s="144"/>
      <c r="F284" s="144"/>
    </row>
    <row r="285" spans="1:6" ht="0.2" customHeight="1" x14ac:dyDescent="0.2"/>
    <row r="286" spans="1:6" ht="11.25" customHeight="1" x14ac:dyDescent="0.2">
      <c r="A286" s="305"/>
      <c r="B286" s="304" t="s">
        <v>81</v>
      </c>
      <c r="C286" s="303"/>
      <c r="D286" s="302"/>
      <c r="E286" s="301" t="s">
        <v>73</v>
      </c>
      <c r="F286" s="300">
        <v>9531.39</v>
      </c>
    </row>
    <row r="287" spans="1:6" ht="409.6" hidden="1" customHeight="1" x14ac:dyDescent="0.2"/>
    <row r="288" spans="1:6" ht="11.25" customHeight="1" x14ac:dyDescent="0.2">
      <c r="A288" s="305"/>
      <c r="B288" s="304" t="s">
        <v>82</v>
      </c>
      <c r="C288" s="303"/>
      <c r="D288" s="302"/>
      <c r="E288" s="301">
        <v>13</v>
      </c>
      <c r="F288" s="300">
        <v>1239.08</v>
      </c>
    </row>
    <row r="289" spans="1:6" ht="409.6" hidden="1" customHeight="1" x14ac:dyDescent="0.2"/>
    <row r="290" spans="1:6" ht="11.25" customHeight="1" x14ac:dyDescent="0.2">
      <c r="A290" s="305"/>
      <c r="B290" s="304" t="s">
        <v>83</v>
      </c>
      <c r="C290" s="303"/>
      <c r="D290" s="302"/>
      <c r="E290" s="301" t="s">
        <v>73</v>
      </c>
      <c r="F290" s="300">
        <v>10770.47</v>
      </c>
    </row>
    <row r="291" spans="1:6" ht="409.6" hidden="1" customHeight="1" x14ac:dyDescent="0.2"/>
    <row r="292" spans="1:6" ht="11.25" customHeight="1" x14ac:dyDescent="0.2">
      <c r="A292" s="305"/>
      <c r="B292" s="304" t="s">
        <v>84</v>
      </c>
      <c r="C292" s="303"/>
      <c r="D292" s="302"/>
      <c r="E292" s="301">
        <v>1</v>
      </c>
      <c r="F292" s="300">
        <v>107.7</v>
      </c>
    </row>
    <row r="293" spans="1:6" ht="409.6" hidden="1" customHeight="1" x14ac:dyDescent="0.2"/>
    <row r="294" spans="1:6" ht="11.25" customHeight="1" x14ac:dyDescent="0.2">
      <c r="A294" s="305"/>
      <c r="B294" s="304" t="s">
        <v>83</v>
      </c>
      <c r="C294" s="303"/>
      <c r="D294" s="302"/>
      <c r="E294" s="301" t="s">
        <v>73</v>
      </c>
      <c r="F294" s="300">
        <v>10878.17</v>
      </c>
    </row>
    <row r="295" spans="1:6" ht="409.6" hidden="1" customHeight="1" x14ac:dyDescent="0.2"/>
    <row r="296" spans="1:6" ht="11.25" customHeight="1" x14ac:dyDescent="0.2">
      <c r="A296" s="305"/>
      <c r="B296" s="304" t="s">
        <v>85</v>
      </c>
      <c r="C296" s="303"/>
      <c r="D296" s="302"/>
      <c r="E296" s="301">
        <v>8</v>
      </c>
      <c r="F296" s="300">
        <v>870.25</v>
      </c>
    </row>
    <row r="297" spans="1:6" ht="409.6" hidden="1" customHeight="1" x14ac:dyDescent="0.2"/>
    <row r="298" spans="1:6" ht="12" customHeight="1" x14ac:dyDescent="0.2">
      <c r="C298" s="299" t="s">
        <v>86</v>
      </c>
      <c r="E298" s="298"/>
      <c r="F298" s="297">
        <v>11748.42</v>
      </c>
    </row>
    <row r="299" spans="1:6" ht="12.75" customHeight="1" x14ac:dyDescent="0.2">
      <c r="A299" s="143" t="s">
        <v>372</v>
      </c>
      <c r="B299" s="142"/>
      <c r="C299" s="142"/>
      <c r="D299" s="296"/>
      <c r="E299" s="142"/>
      <c r="F299" s="142"/>
    </row>
    <row r="300" spans="1:6" ht="6" customHeight="1" x14ac:dyDescent="0.25">
      <c r="F300" s="295"/>
    </row>
    <row r="301" spans="1:6" ht="85.15" customHeight="1" x14ac:dyDescent="0.2"/>
    <row r="302" spans="1:6" ht="6" customHeight="1" x14ac:dyDescent="0.2">
      <c r="A302" s="293"/>
      <c r="B302" s="294"/>
      <c r="C302" s="293"/>
      <c r="D302" s="292"/>
    </row>
    <row r="303" spans="1:6" ht="39" customHeight="1" x14ac:dyDescent="0.2">
      <c r="A303" s="348" t="s">
        <v>87</v>
      </c>
      <c r="B303" s="349"/>
      <c r="C303" s="141"/>
      <c r="D303" s="348" t="s">
        <v>88</v>
      </c>
      <c r="E303" s="349"/>
      <c r="F303" s="350"/>
    </row>
    <row r="304" spans="1:6" ht="6" customHeight="1" x14ac:dyDescent="0.2">
      <c r="A304" s="338"/>
      <c r="B304" s="168"/>
      <c r="C304" s="167"/>
      <c r="D304" s="166"/>
      <c r="E304" s="165"/>
      <c r="F304" s="164"/>
    </row>
    <row r="305" spans="1:6" ht="14.1" customHeight="1" x14ac:dyDescent="0.2">
      <c r="A305" s="345" t="s">
        <v>66</v>
      </c>
      <c r="B305" s="346"/>
      <c r="C305" s="347"/>
      <c r="D305" s="138" t="s">
        <v>67</v>
      </c>
      <c r="E305" s="337" t="s">
        <v>68</v>
      </c>
      <c r="F305" s="160"/>
    </row>
    <row r="306" spans="1:6" ht="12.75" customHeight="1" x14ac:dyDescent="0.2">
      <c r="A306" s="345"/>
      <c r="B306" s="346"/>
      <c r="C306" s="347"/>
      <c r="D306" s="138" t="s">
        <v>69</v>
      </c>
      <c r="E306" s="333" t="s">
        <v>73</v>
      </c>
      <c r="F306" s="160"/>
    </row>
    <row r="307" spans="1:6" ht="12.75" customHeight="1" x14ac:dyDescent="0.2">
      <c r="A307" s="163" t="s">
        <v>70</v>
      </c>
      <c r="B307" s="162"/>
      <c r="C307" s="162"/>
      <c r="D307" s="138" t="s">
        <v>71</v>
      </c>
      <c r="E307" s="336" t="s">
        <v>72</v>
      </c>
      <c r="F307" s="160"/>
    </row>
    <row r="308" spans="1:6" ht="12.75" customHeight="1" x14ac:dyDescent="0.2">
      <c r="A308" s="335" t="s">
        <v>73</v>
      </c>
      <c r="B308" s="334"/>
      <c r="C308" s="162"/>
      <c r="D308" s="138" t="s">
        <v>74</v>
      </c>
      <c r="E308" s="333">
        <v>5</v>
      </c>
      <c r="F308" s="160"/>
    </row>
    <row r="309" spans="1:6" ht="12.75" customHeight="1" x14ac:dyDescent="0.2">
      <c r="A309" s="332" t="s">
        <v>73</v>
      </c>
      <c r="B309" s="331"/>
      <c r="C309" s="161"/>
      <c r="D309" s="330"/>
      <c r="E309" s="329"/>
      <c r="F309" s="160"/>
    </row>
    <row r="310" spans="1:6" ht="6" customHeight="1" x14ac:dyDescent="0.2">
      <c r="A310" s="328"/>
      <c r="B310" s="159"/>
      <c r="C310" s="158"/>
      <c r="D310" s="327"/>
      <c r="E310" s="157"/>
      <c r="F310" s="156"/>
    </row>
    <row r="311" spans="1:6" ht="6" customHeight="1" x14ac:dyDescent="0.2">
      <c r="A311" s="326"/>
      <c r="B311" s="325"/>
      <c r="C311" s="324"/>
      <c r="D311" s="155"/>
      <c r="E311" s="154"/>
      <c r="F311" s="147"/>
    </row>
    <row r="312" spans="1:6" ht="12.75" customHeight="1" x14ac:dyDescent="0.2">
      <c r="A312" s="323" t="s">
        <v>75</v>
      </c>
      <c r="D312" s="150"/>
      <c r="E312" s="150"/>
      <c r="F312" s="150"/>
    </row>
    <row r="313" spans="1:6" ht="17.25" customHeight="1" x14ac:dyDescent="0.2">
      <c r="A313" s="153" t="s">
        <v>320</v>
      </c>
      <c r="B313" s="322"/>
      <c r="C313" s="149"/>
      <c r="D313" s="150"/>
      <c r="E313" s="150"/>
      <c r="F313" s="150"/>
    </row>
    <row r="314" spans="1:6" ht="12.75" customHeight="1" x14ac:dyDescent="0.2">
      <c r="A314" s="153" t="s">
        <v>73</v>
      </c>
      <c r="B314" s="322"/>
      <c r="C314" s="149"/>
      <c r="D314" s="150"/>
      <c r="E314" s="150"/>
      <c r="F314" s="150"/>
    </row>
    <row r="315" spans="1:6" ht="12.75" customHeight="1" x14ac:dyDescent="0.2">
      <c r="A315" s="153" t="s">
        <v>73</v>
      </c>
      <c r="B315" s="322"/>
      <c r="C315" s="149"/>
      <c r="D315" s="150"/>
      <c r="E315" s="150"/>
      <c r="F315" s="150"/>
    </row>
    <row r="316" spans="1:6" ht="12.75" customHeight="1" x14ac:dyDescent="0.2">
      <c r="A316" s="321" t="s">
        <v>76</v>
      </c>
      <c r="B316" s="152"/>
      <c r="C316" s="152"/>
      <c r="D316" s="152"/>
      <c r="E316" s="152"/>
      <c r="F316" s="152"/>
    </row>
    <row r="317" spans="1:6" ht="6" customHeight="1" x14ac:dyDescent="0.2">
      <c r="E317" s="148"/>
    </row>
    <row r="318" spans="1:6" ht="12.75" customHeight="1" x14ac:dyDescent="0.2">
      <c r="A318" s="320" t="s">
        <v>189</v>
      </c>
      <c r="B318" s="151" t="s">
        <v>371</v>
      </c>
      <c r="C318" s="150"/>
      <c r="D318" s="150"/>
      <c r="E318" s="149"/>
      <c r="F318" s="319" t="s">
        <v>10</v>
      </c>
    </row>
    <row r="319" spans="1:6" ht="6" customHeight="1" x14ac:dyDescent="0.2">
      <c r="E319" s="148"/>
    </row>
    <row r="320" spans="1:6" ht="6" customHeight="1" x14ac:dyDescent="0.2">
      <c r="E320" s="148"/>
    </row>
    <row r="321" spans="1:6" ht="12.75" customHeight="1" x14ac:dyDescent="0.2">
      <c r="A321" s="318" t="s">
        <v>77</v>
      </c>
      <c r="B321" s="318" t="s">
        <v>34</v>
      </c>
      <c r="C321" s="317" t="s">
        <v>78</v>
      </c>
      <c r="D321" s="316" t="s">
        <v>36</v>
      </c>
      <c r="E321" s="315" t="s">
        <v>79</v>
      </c>
      <c r="F321" s="314" t="s">
        <v>80</v>
      </c>
    </row>
    <row r="322" spans="1:6" ht="6" customHeight="1" x14ac:dyDescent="0.2">
      <c r="A322" s="144"/>
      <c r="B322" s="144"/>
      <c r="C322" s="144"/>
      <c r="D322" s="144"/>
      <c r="E322" s="144"/>
      <c r="F322" s="144"/>
    </row>
    <row r="323" spans="1:6" ht="12.75" customHeight="1" x14ac:dyDescent="0.2">
      <c r="A323" s="147"/>
      <c r="B323" s="146" t="s">
        <v>89</v>
      </c>
      <c r="C323" s="308"/>
      <c r="D323" s="308"/>
      <c r="E323" s="308"/>
      <c r="F323" s="308"/>
    </row>
    <row r="324" spans="1:6" ht="8.25" customHeight="1" x14ac:dyDescent="0.2">
      <c r="A324" s="145"/>
      <c r="B324" s="145"/>
      <c r="C324" s="145"/>
      <c r="D324" s="145"/>
      <c r="E324" s="145"/>
      <c r="F324" s="145"/>
    </row>
    <row r="325" spans="1:6" ht="12.75" customHeight="1" x14ac:dyDescent="0.2">
      <c r="A325" s="313" t="s">
        <v>236</v>
      </c>
      <c r="B325" s="312" t="s">
        <v>370</v>
      </c>
      <c r="C325" s="311" t="s">
        <v>10</v>
      </c>
      <c r="D325" s="310">
        <v>1</v>
      </c>
      <c r="E325" s="309">
        <v>9645.91</v>
      </c>
      <c r="F325" s="309">
        <v>9645.91</v>
      </c>
    </row>
    <row r="326" spans="1:6" ht="12.75" customHeight="1" x14ac:dyDescent="0.2">
      <c r="B326" s="312" t="s">
        <v>369</v>
      </c>
    </row>
    <row r="327" spans="1:6" ht="409.6" hidden="1" customHeight="1" x14ac:dyDescent="0.2"/>
    <row r="328" spans="1:6" ht="11.25" customHeight="1" x14ac:dyDescent="0.2">
      <c r="B328" s="146" t="s">
        <v>90</v>
      </c>
      <c r="C328" s="308"/>
      <c r="D328" s="308"/>
      <c r="E328" s="307"/>
      <c r="F328" s="306">
        <v>9645.91</v>
      </c>
    </row>
    <row r="329" spans="1:6" ht="6.75" customHeight="1" x14ac:dyDescent="0.2">
      <c r="A329" s="145"/>
      <c r="B329" s="145"/>
      <c r="C329" s="145"/>
      <c r="D329" s="145"/>
      <c r="E329" s="144"/>
      <c r="F329" s="144"/>
    </row>
    <row r="330" spans="1:6" ht="0.2" customHeight="1" x14ac:dyDescent="0.2"/>
    <row r="331" spans="1:6" ht="12.75" customHeight="1" x14ac:dyDescent="0.2">
      <c r="A331" s="147"/>
      <c r="B331" s="146" t="s">
        <v>91</v>
      </c>
      <c r="C331" s="308"/>
      <c r="D331" s="308"/>
      <c r="E331" s="308"/>
      <c r="F331" s="308"/>
    </row>
    <row r="332" spans="1:6" ht="8.25" customHeight="1" x14ac:dyDescent="0.2">
      <c r="A332" s="145"/>
      <c r="B332" s="145"/>
      <c r="C332" s="145"/>
      <c r="D332" s="145"/>
      <c r="E332" s="145"/>
      <c r="F332" s="145"/>
    </row>
    <row r="333" spans="1:6" ht="12.75" customHeight="1" x14ac:dyDescent="0.2">
      <c r="A333" s="313" t="s">
        <v>299</v>
      </c>
      <c r="B333" s="312" t="s">
        <v>300</v>
      </c>
      <c r="C333" s="311" t="s">
        <v>15</v>
      </c>
      <c r="D333" s="310">
        <v>0.8</v>
      </c>
      <c r="E333" s="309">
        <v>71.510000000000005</v>
      </c>
      <c r="F333" s="309">
        <v>57.21</v>
      </c>
    </row>
    <row r="334" spans="1:6" ht="409.6" hidden="1" customHeight="1" x14ac:dyDescent="0.2"/>
    <row r="335" spans="1:6" ht="12.75" customHeight="1" x14ac:dyDescent="0.2">
      <c r="A335" s="313" t="s">
        <v>295</v>
      </c>
      <c r="B335" s="312" t="s">
        <v>296</v>
      </c>
      <c r="C335" s="311" t="s">
        <v>15</v>
      </c>
      <c r="D335" s="310">
        <v>4</v>
      </c>
      <c r="E335" s="309">
        <v>48.6</v>
      </c>
      <c r="F335" s="309">
        <v>194.4</v>
      </c>
    </row>
    <row r="336" spans="1:6" ht="409.6" hidden="1" customHeight="1" x14ac:dyDescent="0.2"/>
    <row r="337" spans="1:6" ht="12.75" customHeight="1" x14ac:dyDescent="0.2">
      <c r="A337" s="313" t="s">
        <v>297</v>
      </c>
      <c r="B337" s="312" t="s">
        <v>298</v>
      </c>
      <c r="C337" s="311" t="s">
        <v>15</v>
      </c>
      <c r="D337" s="310">
        <v>4</v>
      </c>
      <c r="E337" s="309">
        <v>48.6</v>
      </c>
      <c r="F337" s="309">
        <v>194.4</v>
      </c>
    </row>
    <row r="338" spans="1:6" ht="409.6" hidden="1" customHeight="1" x14ac:dyDescent="0.2"/>
    <row r="339" spans="1:6" ht="12.75" customHeight="1" x14ac:dyDescent="0.2">
      <c r="A339" s="313" t="s">
        <v>293</v>
      </c>
      <c r="B339" s="312" t="s">
        <v>294</v>
      </c>
      <c r="C339" s="311" t="s">
        <v>15</v>
      </c>
      <c r="D339" s="310">
        <v>6</v>
      </c>
      <c r="E339" s="309">
        <v>24.3</v>
      </c>
      <c r="F339" s="309">
        <v>145.80000000000001</v>
      </c>
    </row>
    <row r="340" spans="1:6" ht="409.6" hidden="1" customHeight="1" x14ac:dyDescent="0.2"/>
    <row r="341" spans="1:6" ht="11.25" customHeight="1" x14ac:dyDescent="0.2">
      <c r="B341" s="146" t="s">
        <v>92</v>
      </c>
      <c r="C341" s="308"/>
      <c r="D341" s="308"/>
      <c r="E341" s="307"/>
      <c r="F341" s="306">
        <v>591.80999999999995</v>
      </c>
    </row>
    <row r="342" spans="1:6" ht="6.75" customHeight="1" x14ac:dyDescent="0.2">
      <c r="A342" s="145"/>
      <c r="B342" s="145"/>
      <c r="C342" s="145"/>
      <c r="D342" s="145"/>
      <c r="E342" s="144"/>
      <c r="F342" s="144"/>
    </row>
    <row r="343" spans="1:6" ht="0.2" customHeight="1" x14ac:dyDescent="0.2"/>
    <row r="344" spans="1:6" ht="12.75" customHeight="1" x14ac:dyDescent="0.2">
      <c r="A344" s="147"/>
      <c r="B344" s="146" t="s">
        <v>316</v>
      </c>
      <c r="C344" s="308"/>
      <c r="D344" s="308"/>
      <c r="E344" s="308"/>
      <c r="F344" s="308"/>
    </row>
    <row r="345" spans="1:6" ht="8.25" customHeight="1" x14ac:dyDescent="0.2">
      <c r="A345" s="145"/>
      <c r="B345" s="145"/>
      <c r="C345" s="145"/>
      <c r="D345" s="145"/>
      <c r="E345" s="145"/>
      <c r="F345" s="145"/>
    </row>
    <row r="346" spans="1:6" ht="12.75" customHeight="1" x14ac:dyDescent="0.2">
      <c r="A346" s="313" t="s">
        <v>25</v>
      </c>
      <c r="B346" s="312" t="s">
        <v>26</v>
      </c>
      <c r="C346" s="311" t="s">
        <v>24</v>
      </c>
      <c r="D346" s="310">
        <v>0.04</v>
      </c>
      <c r="E346" s="309">
        <v>591.80999999999995</v>
      </c>
      <c r="F346" s="309">
        <v>23.67</v>
      </c>
    </row>
    <row r="347" spans="1:6" ht="409.6" hidden="1" customHeight="1" x14ac:dyDescent="0.2"/>
    <row r="348" spans="1:6" ht="12.75" customHeight="1" x14ac:dyDescent="0.2">
      <c r="A348" s="313" t="s">
        <v>22</v>
      </c>
      <c r="B348" s="312" t="s">
        <v>23</v>
      </c>
      <c r="C348" s="311" t="s">
        <v>24</v>
      </c>
      <c r="D348" s="310">
        <v>0.03</v>
      </c>
      <c r="E348" s="309">
        <v>591.80999999999995</v>
      </c>
      <c r="F348" s="309">
        <v>17.75</v>
      </c>
    </row>
    <row r="349" spans="1:6" ht="409.6" hidden="1" customHeight="1" x14ac:dyDescent="0.2"/>
    <row r="350" spans="1:6" ht="11.25" customHeight="1" x14ac:dyDescent="0.2">
      <c r="B350" s="146" t="s">
        <v>315</v>
      </c>
      <c r="C350" s="308"/>
      <c r="D350" s="308"/>
      <c r="E350" s="307"/>
      <c r="F350" s="306">
        <v>41.42</v>
      </c>
    </row>
    <row r="351" spans="1:6" ht="6.75" customHeight="1" x14ac:dyDescent="0.2">
      <c r="A351" s="145"/>
      <c r="B351" s="145"/>
      <c r="C351" s="145"/>
      <c r="D351" s="145"/>
      <c r="E351" s="144"/>
      <c r="F351" s="144"/>
    </row>
    <row r="352" spans="1:6" ht="0.2" customHeight="1" x14ac:dyDescent="0.2"/>
    <row r="353" spans="1:6" ht="12.75" customHeight="1" x14ac:dyDescent="0.2">
      <c r="A353" s="147"/>
      <c r="B353" s="146" t="s">
        <v>314</v>
      </c>
      <c r="C353" s="308"/>
      <c r="D353" s="308"/>
      <c r="E353" s="308"/>
      <c r="F353" s="308"/>
    </row>
    <row r="354" spans="1:6" ht="8.25" customHeight="1" x14ac:dyDescent="0.2">
      <c r="A354" s="145"/>
      <c r="B354" s="145"/>
      <c r="C354" s="145"/>
      <c r="D354" s="145"/>
      <c r="E354" s="145"/>
      <c r="F354" s="145"/>
    </row>
    <row r="355" spans="1:6" ht="12.75" customHeight="1" x14ac:dyDescent="0.2">
      <c r="A355" s="313" t="s">
        <v>323</v>
      </c>
      <c r="B355" s="312" t="s">
        <v>322</v>
      </c>
      <c r="C355" s="311" t="s">
        <v>28</v>
      </c>
      <c r="D355" s="310">
        <v>4</v>
      </c>
      <c r="E355" s="309">
        <v>51.9</v>
      </c>
      <c r="F355" s="309">
        <v>207.6</v>
      </c>
    </row>
    <row r="356" spans="1:6" ht="12.75" customHeight="1" x14ac:dyDescent="0.2">
      <c r="B356" s="312" t="s">
        <v>1</v>
      </c>
    </row>
    <row r="357" spans="1:6" ht="409.6" hidden="1" customHeight="1" x14ac:dyDescent="0.2"/>
    <row r="358" spans="1:6" ht="12.75" customHeight="1" x14ac:dyDescent="0.2">
      <c r="A358" s="313" t="s">
        <v>93</v>
      </c>
      <c r="B358" s="312" t="s">
        <v>30</v>
      </c>
      <c r="C358" s="311" t="s">
        <v>28</v>
      </c>
      <c r="D358" s="310">
        <v>4</v>
      </c>
      <c r="E358" s="309">
        <v>47.64</v>
      </c>
      <c r="F358" s="309">
        <v>190.56</v>
      </c>
    </row>
    <row r="359" spans="1:6" ht="409.6" hidden="1" customHeight="1" x14ac:dyDescent="0.2"/>
    <row r="360" spans="1:6" ht="11.25" customHeight="1" x14ac:dyDescent="0.2">
      <c r="B360" s="146" t="s">
        <v>313</v>
      </c>
      <c r="C360" s="308"/>
      <c r="D360" s="308"/>
      <c r="E360" s="307"/>
      <c r="F360" s="306">
        <v>398.16</v>
      </c>
    </row>
    <row r="361" spans="1:6" ht="6.75" customHeight="1" x14ac:dyDescent="0.2">
      <c r="A361" s="145"/>
      <c r="B361" s="145"/>
      <c r="C361" s="145"/>
      <c r="D361" s="145"/>
      <c r="E361" s="144"/>
      <c r="F361" s="144"/>
    </row>
    <row r="362" spans="1:6" ht="0.2" customHeight="1" x14ac:dyDescent="0.2"/>
    <row r="363" spans="1:6" ht="11.25" customHeight="1" x14ac:dyDescent="0.2">
      <c r="A363" s="305"/>
      <c r="B363" s="304" t="s">
        <v>81</v>
      </c>
      <c r="C363" s="303"/>
      <c r="D363" s="302"/>
      <c r="E363" s="301" t="s">
        <v>73</v>
      </c>
      <c r="F363" s="300">
        <v>10677.3</v>
      </c>
    </row>
    <row r="364" spans="1:6" ht="409.6" hidden="1" customHeight="1" x14ac:dyDescent="0.2"/>
    <row r="365" spans="1:6" ht="11.25" customHeight="1" x14ac:dyDescent="0.2">
      <c r="A365" s="305"/>
      <c r="B365" s="304" t="s">
        <v>82</v>
      </c>
      <c r="C365" s="303"/>
      <c r="D365" s="302"/>
      <c r="E365" s="301">
        <v>13</v>
      </c>
      <c r="F365" s="300">
        <v>1388.05</v>
      </c>
    </row>
    <row r="366" spans="1:6" ht="409.6" hidden="1" customHeight="1" x14ac:dyDescent="0.2"/>
    <row r="367" spans="1:6" ht="11.25" customHeight="1" x14ac:dyDescent="0.2">
      <c r="A367" s="305"/>
      <c r="B367" s="304" t="s">
        <v>83</v>
      </c>
      <c r="C367" s="303"/>
      <c r="D367" s="302"/>
      <c r="E367" s="301" t="s">
        <v>73</v>
      </c>
      <c r="F367" s="300">
        <v>12065.35</v>
      </c>
    </row>
    <row r="368" spans="1:6" ht="409.6" hidden="1" customHeight="1" x14ac:dyDescent="0.2"/>
    <row r="369" spans="1:6" ht="11.25" customHeight="1" x14ac:dyDescent="0.2">
      <c r="A369" s="305"/>
      <c r="B369" s="304" t="s">
        <v>84</v>
      </c>
      <c r="C369" s="303"/>
      <c r="D369" s="302"/>
      <c r="E369" s="301">
        <v>1</v>
      </c>
      <c r="F369" s="300">
        <v>120.65</v>
      </c>
    </row>
    <row r="370" spans="1:6" ht="409.6" hidden="1" customHeight="1" x14ac:dyDescent="0.2"/>
    <row r="371" spans="1:6" ht="11.25" customHeight="1" x14ac:dyDescent="0.2">
      <c r="A371" s="305"/>
      <c r="B371" s="304" t="s">
        <v>83</v>
      </c>
      <c r="C371" s="303"/>
      <c r="D371" s="302"/>
      <c r="E371" s="301" t="s">
        <v>73</v>
      </c>
      <c r="F371" s="300">
        <v>12186</v>
      </c>
    </row>
    <row r="372" spans="1:6" ht="409.6" hidden="1" customHeight="1" x14ac:dyDescent="0.2"/>
    <row r="373" spans="1:6" ht="11.25" customHeight="1" x14ac:dyDescent="0.2">
      <c r="A373" s="305"/>
      <c r="B373" s="304" t="s">
        <v>85</v>
      </c>
      <c r="C373" s="303"/>
      <c r="D373" s="302"/>
      <c r="E373" s="301">
        <v>8</v>
      </c>
      <c r="F373" s="300">
        <v>974.88</v>
      </c>
    </row>
    <row r="374" spans="1:6" ht="409.6" hidden="1" customHeight="1" x14ac:dyDescent="0.2"/>
    <row r="375" spans="1:6" ht="12" customHeight="1" x14ac:dyDescent="0.2">
      <c r="C375" s="299" t="s">
        <v>86</v>
      </c>
      <c r="E375" s="298"/>
      <c r="F375" s="297">
        <v>13160.88</v>
      </c>
    </row>
    <row r="376" spans="1:6" ht="12.75" customHeight="1" x14ac:dyDescent="0.2">
      <c r="A376" s="143" t="s">
        <v>368</v>
      </c>
      <c r="B376" s="142"/>
      <c r="C376" s="142"/>
      <c r="D376" s="296"/>
      <c r="E376" s="142"/>
      <c r="F376" s="142"/>
    </row>
    <row r="377" spans="1:6" ht="6" customHeight="1" x14ac:dyDescent="0.25">
      <c r="F377" s="295"/>
    </row>
    <row r="378" spans="1:6" ht="85.15" customHeight="1" x14ac:dyDescent="0.2"/>
    <row r="379" spans="1:6" ht="6" customHeight="1" x14ac:dyDescent="0.2">
      <c r="A379" s="293"/>
      <c r="B379" s="294"/>
      <c r="C379" s="293"/>
      <c r="D379" s="292"/>
    </row>
    <row r="380" spans="1:6" ht="39" customHeight="1" x14ac:dyDescent="0.2">
      <c r="A380" s="348" t="s">
        <v>87</v>
      </c>
      <c r="B380" s="349"/>
      <c r="C380" s="141"/>
      <c r="D380" s="348" t="s">
        <v>88</v>
      </c>
      <c r="E380" s="349"/>
      <c r="F380" s="350"/>
    </row>
    <row r="381" spans="1:6" ht="6" customHeight="1" x14ac:dyDescent="0.2">
      <c r="A381" s="338"/>
      <c r="B381" s="168"/>
      <c r="C381" s="167"/>
      <c r="D381" s="166"/>
      <c r="E381" s="165"/>
      <c r="F381" s="164"/>
    </row>
    <row r="382" spans="1:6" ht="14.1" customHeight="1" x14ac:dyDescent="0.2">
      <c r="A382" s="345" t="s">
        <v>66</v>
      </c>
      <c r="B382" s="346"/>
      <c r="C382" s="347"/>
      <c r="D382" s="138" t="s">
        <v>67</v>
      </c>
      <c r="E382" s="337" t="s">
        <v>68</v>
      </c>
      <c r="F382" s="160"/>
    </row>
    <row r="383" spans="1:6" ht="12.75" customHeight="1" x14ac:dyDescent="0.2">
      <c r="A383" s="345"/>
      <c r="B383" s="346"/>
      <c r="C383" s="347"/>
      <c r="D383" s="138" t="s">
        <v>69</v>
      </c>
      <c r="E383" s="333" t="s">
        <v>73</v>
      </c>
      <c r="F383" s="160"/>
    </row>
    <row r="384" spans="1:6" ht="12.75" customHeight="1" x14ac:dyDescent="0.2">
      <c r="A384" s="163" t="s">
        <v>70</v>
      </c>
      <c r="B384" s="162"/>
      <c r="C384" s="162"/>
      <c r="D384" s="138" t="s">
        <v>71</v>
      </c>
      <c r="E384" s="336" t="s">
        <v>72</v>
      </c>
      <c r="F384" s="160"/>
    </row>
    <row r="385" spans="1:6" ht="12.75" customHeight="1" x14ac:dyDescent="0.2">
      <c r="A385" s="335" t="s">
        <v>73</v>
      </c>
      <c r="B385" s="334"/>
      <c r="C385" s="162"/>
      <c r="D385" s="138" t="s">
        <v>74</v>
      </c>
      <c r="E385" s="333">
        <v>6</v>
      </c>
      <c r="F385" s="160"/>
    </row>
    <row r="386" spans="1:6" ht="12.75" customHeight="1" x14ac:dyDescent="0.2">
      <c r="A386" s="332" t="s">
        <v>73</v>
      </c>
      <c r="B386" s="331"/>
      <c r="C386" s="161"/>
      <c r="D386" s="330"/>
      <c r="E386" s="329"/>
      <c r="F386" s="160"/>
    </row>
    <row r="387" spans="1:6" ht="6" customHeight="1" x14ac:dyDescent="0.2">
      <c r="A387" s="328"/>
      <c r="B387" s="159"/>
      <c r="C387" s="158"/>
      <c r="D387" s="327"/>
      <c r="E387" s="157"/>
      <c r="F387" s="156"/>
    </row>
    <row r="388" spans="1:6" ht="6" customHeight="1" x14ac:dyDescent="0.2">
      <c r="A388" s="326"/>
      <c r="B388" s="325"/>
      <c r="C388" s="324"/>
      <c r="D388" s="155"/>
      <c r="E388" s="154"/>
      <c r="F388" s="147"/>
    </row>
    <row r="389" spans="1:6" ht="12.75" customHeight="1" x14ac:dyDescent="0.2">
      <c r="A389" s="323" t="s">
        <v>75</v>
      </c>
      <c r="D389" s="150"/>
      <c r="E389" s="150"/>
      <c r="F389" s="150"/>
    </row>
    <row r="390" spans="1:6" ht="17.25" customHeight="1" x14ac:dyDescent="0.2">
      <c r="A390" s="153" t="s">
        <v>320</v>
      </c>
      <c r="B390" s="322"/>
      <c r="C390" s="149"/>
      <c r="D390" s="150"/>
      <c r="E390" s="150"/>
      <c r="F390" s="150"/>
    </row>
    <row r="391" spans="1:6" ht="12.75" customHeight="1" x14ac:dyDescent="0.2">
      <c r="A391" s="153" t="s">
        <v>73</v>
      </c>
      <c r="B391" s="322"/>
      <c r="C391" s="149"/>
      <c r="D391" s="150"/>
      <c r="E391" s="150"/>
      <c r="F391" s="150"/>
    </row>
    <row r="392" spans="1:6" ht="12.75" customHeight="1" x14ac:dyDescent="0.2">
      <c r="A392" s="153" t="s">
        <v>73</v>
      </c>
      <c r="B392" s="322"/>
      <c r="C392" s="149"/>
      <c r="D392" s="150"/>
      <c r="E392" s="150"/>
      <c r="F392" s="150"/>
    </row>
    <row r="393" spans="1:6" ht="12.75" customHeight="1" x14ac:dyDescent="0.2">
      <c r="A393" s="321" t="s">
        <v>76</v>
      </c>
      <c r="B393" s="152"/>
      <c r="C393" s="152"/>
      <c r="D393" s="152"/>
      <c r="E393" s="152"/>
      <c r="F393" s="152"/>
    </row>
    <row r="394" spans="1:6" ht="6" customHeight="1" x14ac:dyDescent="0.2">
      <c r="E394" s="148"/>
    </row>
    <row r="395" spans="1:6" ht="12.75" customHeight="1" x14ac:dyDescent="0.2">
      <c r="A395" s="320" t="s">
        <v>191</v>
      </c>
      <c r="B395" s="151" t="s">
        <v>367</v>
      </c>
      <c r="C395" s="150"/>
      <c r="D395" s="150"/>
      <c r="E395" s="149"/>
      <c r="F395" s="319" t="s">
        <v>13</v>
      </c>
    </row>
    <row r="396" spans="1:6" ht="6" customHeight="1" x14ac:dyDescent="0.2">
      <c r="E396" s="148"/>
    </row>
    <row r="397" spans="1:6" ht="6" customHeight="1" x14ac:dyDescent="0.2">
      <c r="E397" s="148"/>
    </row>
    <row r="398" spans="1:6" ht="12.75" customHeight="1" x14ac:dyDescent="0.2">
      <c r="A398" s="318" t="s">
        <v>77</v>
      </c>
      <c r="B398" s="318" t="s">
        <v>34</v>
      </c>
      <c r="C398" s="317" t="s">
        <v>78</v>
      </c>
      <c r="D398" s="316" t="s">
        <v>36</v>
      </c>
      <c r="E398" s="315" t="s">
        <v>79</v>
      </c>
      <c r="F398" s="314" t="s">
        <v>80</v>
      </c>
    </row>
    <row r="399" spans="1:6" ht="6" customHeight="1" x14ac:dyDescent="0.2">
      <c r="A399" s="144"/>
      <c r="B399" s="144"/>
      <c r="C399" s="144"/>
      <c r="D399" s="144"/>
      <c r="E399" s="144"/>
      <c r="F399" s="144"/>
    </row>
    <row r="400" spans="1:6" ht="12.75" customHeight="1" x14ac:dyDescent="0.2">
      <c r="A400" s="147"/>
      <c r="B400" s="146" t="s">
        <v>89</v>
      </c>
      <c r="C400" s="308"/>
      <c r="D400" s="308"/>
      <c r="E400" s="308"/>
      <c r="F400" s="308"/>
    </row>
    <row r="401" spans="1:6" ht="8.25" customHeight="1" x14ac:dyDescent="0.2">
      <c r="A401" s="145"/>
      <c r="B401" s="145"/>
      <c r="C401" s="145"/>
      <c r="D401" s="145"/>
      <c r="E401" s="145"/>
      <c r="F401" s="145"/>
    </row>
    <row r="402" spans="1:6" ht="12.75" customHeight="1" x14ac:dyDescent="0.2">
      <c r="A402" s="313" t="s">
        <v>240</v>
      </c>
      <c r="B402" s="312" t="s">
        <v>241</v>
      </c>
      <c r="C402" s="311" t="s">
        <v>13</v>
      </c>
      <c r="D402" s="310">
        <v>1</v>
      </c>
      <c r="E402" s="309">
        <v>444</v>
      </c>
      <c r="F402" s="309">
        <v>444</v>
      </c>
    </row>
    <row r="403" spans="1:6" ht="409.6" hidden="1" customHeight="1" x14ac:dyDescent="0.2"/>
    <row r="404" spans="1:6" ht="11.25" customHeight="1" x14ac:dyDescent="0.2">
      <c r="B404" s="146" t="s">
        <v>90</v>
      </c>
      <c r="C404" s="308"/>
      <c r="D404" s="308"/>
      <c r="E404" s="307"/>
      <c r="F404" s="306">
        <v>444</v>
      </c>
    </row>
    <row r="405" spans="1:6" ht="6.75" customHeight="1" x14ac:dyDescent="0.2">
      <c r="A405" s="145"/>
      <c r="B405" s="145"/>
      <c r="C405" s="145"/>
      <c r="D405" s="145"/>
      <c r="E405" s="144"/>
      <c r="F405" s="144"/>
    </row>
    <row r="406" spans="1:6" ht="0.2" customHeight="1" x14ac:dyDescent="0.2"/>
    <row r="407" spans="1:6" ht="12.75" customHeight="1" x14ac:dyDescent="0.2">
      <c r="A407" s="147"/>
      <c r="B407" s="146" t="s">
        <v>91</v>
      </c>
      <c r="C407" s="308"/>
      <c r="D407" s="308"/>
      <c r="E407" s="308"/>
      <c r="F407" s="308"/>
    </row>
    <row r="408" spans="1:6" ht="8.25" customHeight="1" x14ac:dyDescent="0.2">
      <c r="A408" s="145"/>
      <c r="B408" s="145"/>
      <c r="C408" s="145"/>
      <c r="D408" s="145"/>
      <c r="E408" s="145"/>
      <c r="F408" s="145"/>
    </row>
    <row r="409" spans="1:6" ht="12.75" customHeight="1" x14ac:dyDescent="0.2">
      <c r="A409" s="313" t="s">
        <v>299</v>
      </c>
      <c r="B409" s="312" t="s">
        <v>300</v>
      </c>
      <c r="C409" s="311" t="s">
        <v>15</v>
      </c>
      <c r="D409" s="310">
        <v>0.2</v>
      </c>
      <c r="E409" s="309">
        <v>71.510000000000005</v>
      </c>
      <c r="F409" s="309">
        <v>14.3</v>
      </c>
    </row>
    <row r="410" spans="1:6" ht="409.6" hidden="1" customHeight="1" x14ac:dyDescent="0.2"/>
    <row r="411" spans="1:6" ht="12.75" customHeight="1" x14ac:dyDescent="0.2">
      <c r="A411" s="313" t="s">
        <v>297</v>
      </c>
      <c r="B411" s="312" t="s">
        <v>298</v>
      </c>
      <c r="C411" s="311" t="s">
        <v>15</v>
      </c>
      <c r="D411" s="310">
        <v>1</v>
      </c>
      <c r="E411" s="309">
        <v>48.6</v>
      </c>
      <c r="F411" s="309">
        <v>48.6</v>
      </c>
    </row>
    <row r="412" spans="1:6" ht="409.6" hidden="1" customHeight="1" x14ac:dyDescent="0.2"/>
    <row r="413" spans="1:6" ht="12.75" customHeight="1" x14ac:dyDescent="0.2">
      <c r="A413" s="313" t="s">
        <v>293</v>
      </c>
      <c r="B413" s="312" t="s">
        <v>294</v>
      </c>
      <c r="C413" s="311" t="s">
        <v>15</v>
      </c>
      <c r="D413" s="310">
        <v>2</v>
      </c>
      <c r="E413" s="309">
        <v>24.3</v>
      </c>
      <c r="F413" s="309">
        <v>48.6</v>
      </c>
    </row>
    <row r="414" spans="1:6" ht="409.6" hidden="1" customHeight="1" x14ac:dyDescent="0.2"/>
    <row r="415" spans="1:6" ht="11.25" customHeight="1" x14ac:dyDescent="0.2">
      <c r="B415" s="146" t="s">
        <v>92</v>
      </c>
      <c r="C415" s="308"/>
      <c r="D415" s="308"/>
      <c r="E415" s="307"/>
      <c r="F415" s="306">
        <v>111.5</v>
      </c>
    </row>
    <row r="416" spans="1:6" ht="6.75" customHeight="1" x14ac:dyDescent="0.2">
      <c r="A416" s="145"/>
      <c r="B416" s="145"/>
      <c r="C416" s="145"/>
      <c r="D416" s="145"/>
      <c r="E416" s="144"/>
      <c r="F416" s="144"/>
    </row>
    <row r="417" spans="1:6" ht="0.2" customHeight="1" x14ac:dyDescent="0.2"/>
    <row r="418" spans="1:6" ht="12.75" customHeight="1" x14ac:dyDescent="0.2">
      <c r="A418" s="147"/>
      <c r="B418" s="146" t="s">
        <v>316</v>
      </c>
      <c r="C418" s="308"/>
      <c r="D418" s="308"/>
      <c r="E418" s="308"/>
      <c r="F418" s="308"/>
    </row>
    <row r="419" spans="1:6" ht="8.25" customHeight="1" x14ac:dyDescent="0.2">
      <c r="A419" s="145"/>
      <c r="B419" s="145"/>
      <c r="C419" s="145"/>
      <c r="D419" s="145"/>
      <c r="E419" s="145"/>
      <c r="F419" s="145"/>
    </row>
    <row r="420" spans="1:6" ht="12.75" customHeight="1" x14ac:dyDescent="0.2">
      <c r="A420" s="313" t="s">
        <v>25</v>
      </c>
      <c r="B420" s="312" t="s">
        <v>26</v>
      </c>
      <c r="C420" s="311" t="s">
        <v>24</v>
      </c>
      <c r="D420" s="310">
        <v>0.04</v>
      </c>
      <c r="E420" s="309">
        <v>111.5</v>
      </c>
      <c r="F420" s="309">
        <v>4.46</v>
      </c>
    </row>
    <row r="421" spans="1:6" ht="409.6" hidden="1" customHeight="1" x14ac:dyDescent="0.2"/>
    <row r="422" spans="1:6" ht="12.75" customHeight="1" x14ac:dyDescent="0.2">
      <c r="A422" s="313" t="s">
        <v>22</v>
      </c>
      <c r="B422" s="312" t="s">
        <v>23</v>
      </c>
      <c r="C422" s="311" t="s">
        <v>24</v>
      </c>
      <c r="D422" s="310">
        <v>0.03</v>
      </c>
      <c r="E422" s="309">
        <v>111.5</v>
      </c>
      <c r="F422" s="309">
        <v>3.34</v>
      </c>
    </row>
    <row r="423" spans="1:6" ht="409.6" hidden="1" customHeight="1" x14ac:dyDescent="0.2"/>
    <row r="424" spans="1:6" ht="11.25" customHeight="1" x14ac:dyDescent="0.2">
      <c r="B424" s="146" t="s">
        <v>315</v>
      </c>
      <c r="C424" s="308"/>
      <c r="D424" s="308"/>
      <c r="E424" s="307"/>
      <c r="F424" s="306">
        <v>7.8</v>
      </c>
    </row>
    <row r="425" spans="1:6" ht="6.75" customHeight="1" x14ac:dyDescent="0.2">
      <c r="A425" s="145"/>
      <c r="B425" s="145"/>
      <c r="C425" s="145"/>
      <c r="D425" s="145"/>
      <c r="E425" s="144"/>
      <c r="F425" s="144"/>
    </row>
    <row r="426" spans="1:6" ht="0.2" customHeight="1" x14ac:dyDescent="0.2"/>
    <row r="427" spans="1:6" ht="12.75" customHeight="1" x14ac:dyDescent="0.2">
      <c r="A427" s="147"/>
      <c r="B427" s="146" t="s">
        <v>314</v>
      </c>
      <c r="C427" s="308"/>
      <c r="D427" s="308"/>
      <c r="E427" s="308"/>
      <c r="F427" s="308"/>
    </row>
    <row r="428" spans="1:6" ht="8.25" customHeight="1" x14ac:dyDescent="0.2">
      <c r="A428" s="145"/>
      <c r="B428" s="145"/>
      <c r="C428" s="145"/>
      <c r="D428" s="145"/>
      <c r="E428" s="145"/>
      <c r="F428" s="145"/>
    </row>
    <row r="429" spans="1:6" ht="12.75" customHeight="1" x14ac:dyDescent="0.2">
      <c r="A429" s="313" t="s">
        <v>323</v>
      </c>
      <c r="B429" s="312" t="s">
        <v>322</v>
      </c>
      <c r="C429" s="311" t="s">
        <v>28</v>
      </c>
      <c r="D429" s="310">
        <v>4</v>
      </c>
      <c r="E429" s="309">
        <v>51.9</v>
      </c>
      <c r="F429" s="309">
        <v>207.6</v>
      </c>
    </row>
    <row r="430" spans="1:6" ht="12.75" customHeight="1" x14ac:dyDescent="0.2">
      <c r="B430" s="312" t="s">
        <v>1</v>
      </c>
    </row>
    <row r="431" spans="1:6" ht="409.6" hidden="1" customHeight="1" x14ac:dyDescent="0.2"/>
    <row r="432" spans="1:6" ht="11.25" customHeight="1" x14ac:dyDescent="0.2">
      <c r="B432" s="146" t="s">
        <v>313</v>
      </c>
      <c r="C432" s="308"/>
      <c r="D432" s="308"/>
      <c r="E432" s="307"/>
      <c r="F432" s="306">
        <v>207.6</v>
      </c>
    </row>
    <row r="433" spans="1:6" ht="6.75" customHeight="1" x14ac:dyDescent="0.2">
      <c r="A433" s="145"/>
      <c r="B433" s="145"/>
      <c r="C433" s="145"/>
      <c r="D433" s="145"/>
      <c r="E433" s="144"/>
      <c r="F433" s="144"/>
    </row>
    <row r="434" spans="1:6" ht="0.2" customHeight="1" x14ac:dyDescent="0.2"/>
    <row r="435" spans="1:6" ht="11.25" customHeight="1" x14ac:dyDescent="0.2">
      <c r="A435" s="305"/>
      <c r="B435" s="304" t="s">
        <v>81</v>
      </c>
      <c r="C435" s="303"/>
      <c r="D435" s="302"/>
      <c r="E435" s="301" t="s">
        <v>73</v>
      </c>
      <c r="F435" s="300">
        <v>770.91</v>
      </c>
    </row>
    <row r="436" spans="1:6" ht="409.6" hidden="1" customHeight="1" x14ac:dyDescent="0.2"/>
    <row r="437" spans="1:6" ht="11.25" customHeight="1" x14ac:dyDescent="0.2">
      <c r="A437" s="305"/>
      <c r="B437" s="304" t="s">
        <v>82</v>
      </c>
      <c r="C437" s="303"/>
      <c r="D437" s="302"/>
      <c r="E437" s="301">
        <v>13</v>
      </c>
      <c r="F437" s="300">
        <v>100.22</v>
      </c>
    </row>
    <row r="438" spans="1:6" ht="409.6" hidden="1" customHeight="1" x14ac:dyDescent="0.2"/>
    <row r="439" spans="1:6" ht="11.25" customHeight="1" x14ac:dyDescent="0.2">
      <c r="A439" s="305"/>
      <c r="B439" s="304" t="s">
        <v>83</v>
      </c>
      <c r="C439" s="303"/>
      <c r="D439" s="302"/>
      <c r="E439" s="301" t="s">
        <v>73</v>
      </c>
      <c r="F439" s="300">
        <v>871.13</v>
      </c>
    </row>
    <row r="440" spans="1:6" ht="409.6" hidden="1" customHeight="1" x14ac:dyDescent="0.2"/>
    <row r="441" spans="1:6" ht="11.25" customHeight="1" x14ac:dyDescent="0.2">
      <c r="A441" s="305"/>
      <c r="B441" s="304" t="s">
        <v>84</v>
      </c>
      <c r="C441" s="303"/>
      <c r="D441" s="302"/>
      <c r="E441" s="301">
        <v>1</v>
      </c>
      <c r="F441" s="300">
        <v>8.7100000000000009</v>
      </c>
    </row>
    <row r="442" spans="1:6" ht="409.6" hidden="1" customHeight="1" x14ac:dyDescent="0.2"/>
    <row r="443" spans="1:6" ht="11.25" customHeight="1" x14ac:dyDescent="0.2">
      <c r="A443" s="305"/>
      <c r="B443" s="304" t="s">
        <v>83</v>
      </c>
      <c r="C443" s="303"/>
      <c r="D443" s="302"/>
      <c r="E443" s="301" t="s">
        <v>73</v>
      </c>
      <c r="F443" s="300">
        <v>879.84</v>
      </c>
    </row>
    <row r="444" spans="1:6" ht="409.6" hidden="1" customHeight="1" x14ac:dyDescent="0.2"/>
    <row r="445" spans="1:6" ht="11.25" customHeight="1" x14ac:dyDescent="0.2">
      <c r="A445" s="305"/>
      <c r="B445" s="304" t="s">
        <v>85</v>
      </c>
      <c r="C445" s="303"/>
      <c r="D445" s="302"/>
      <c r="E445" s="301">
        <v>8</v>
      </c>
      <c r="F445" s="300">
        <v>70.39</v>
      </c>
    </row>
    <row r="446" spans="1:6" ht="409.6" hidden="1" customHeight="1" x14ac:dyDescent="0.2"/>
    <row r="447" spans="1:6" ht="12" customHeight="1" x14ac:dyDescent="0.2">
      <c r="C447" s="299" t="s">
        <v>86</v>
      </c>
      <c r="E447" s="298"/>
      <c r="F447" s="297">
        <v>950.23</v>
      </c>
    </row>
    <row r="448" spans="1:6" ht="12.75" customHeight="1" x14ac:dyDescent="0.2">
      <c r="A448" s="143" t="s">
        <v>366</v>
      </c>
      <c r="B448" s="142"/>
      <c r="C448" s="142"/>
      <c r="D448" s="296"/>
      <c r="E448" s="142"/>
      <c r="F448" s="142"/>
    </row>
    <row r="449" spans="1:6" ht="6" customHeight="1" x14ac:dyDescent="0.25">
      <c r="F449" s="295"/>
    </row>
    <row r="450" spans="1:6" ht="123.4" customHeight="1" x14ac:dyDescent="0.2"/>
    <row r="451" spans="1:6" ht="6" customHeight="1" x14ac:dyDescent="0.2">
      <c r="A451" s="293"/>
      <c r="B451" s="294"/>
      <c r="C451" s="293"/>
      <c r="D451" s="292"/>
    </row>
    <row r="452" spans="1:6" ht="39" customHeight="1" x14ac:dyDescent="0.2">
      <c r="A452" s="348" t="s">
        <v>87</v>
      </c>
      <c r="B452" s="349"/>
      <c r="C452" s="141"/>
      <c r="D452" s="348" t="s">
        <v>88</v>
      </c>
      <c r="E452" s="349"/>
      <c r="F452" s="350"/>
    </row>
    <row r="453" spans="1:6" ht="6" customHeight="1" x14ac:dyDescent="0.2">
      <c r="A453" s="338"/>
      <c r="B453" s="168"/>
      <c r="C453" s="167"/>
      <c r="D453" s="166"/>
      <c r="E453" s="165"/>
      <c r="F453" s="164"/>
    </row>
    <row r="454" spans="1:6" ht="14.1" customHeight="1" x14ac:dyDescent="0.2">
      <c r="A454" s="345" t="s">
        <v>66</v>
      </c>
      <c r="B454" s="346"/>
      <c r="C454" s="347"/>
      <c r="D454" s="138" t="s">
        <v>67</v>
      </c>
      <c r="E454" s="337" t="s">
        <v>68</v>
      </c>
      <c r="F454" s="160"/>
    </row>
    <row r="455" spans="1:6" ht="12.75" customHeight="1" x14ac:dyDescent="0.2">
      <c r="A455" s="345"/>
      <c r="B455" s="346"/>
      <c r="C455" s="347"/>
      <c r="D455" s="138" t="s">
        <v>69</v>
      </c>
      <c r="E455" s="333" t="s">
        <v>73</v>
      </c>
      <c r="F455" s="160"/>
    </row>
    <row r="456" spans="1:6" ht="12.75" customHeight="1" x14ac:dyDescent="0.2">
      <c r="A456" s="163" t="s">
        <v>70</v>
      </c>
      <c r="B456" s="162"/>
      <c r="C456" s="162"/>
      <c r="D456" s="138" t="s">
        <v>71</v>
      </c>
      <c r="E456" s="336" t="s">
        <v>72</v>
      </c>
      <c r="F456" s="160"/>
    </row>
    <row r="457" spans="1:6" ht="12.75" customHeight="1" x14ac:dyDescent="0.2">
      <c r="A457" s="335" t="s">
        <v>73</v>
      </c>
      <c r="B457" s="334"/>
      <c r="C457" s="162"/>
      <c r="D457" s="138" t="s">
        <v>74</v>
      </c>
      <c r="E457" s="333">
        <v>7</v>
      </c>
      <c r="F457" s="160"/>
    </row>
    <row r="458" spans="1:6" ht="12.75" customHeight="1" x14ac:dyDescent="0.2">
      <c r="A458" s="332" t="s">
        <v>73</v>
      </c>
      <c r="B458" s="331"/>
      <c r="C458" s="161"/>
      <c r="D458" s="330"/>
      <c r="E458" s="329"/>
      <c r="F458" s="160"/>
    </row>
    <row r="459" spans="1:6" ht="6" customHeight="1" x14ac:dyDescent="0.2">
      <c r="A459" s="328"/>
      <c r="B459" s="159"/>
      <c r="C459" s="158"/>
      <c r="D459" s="327"/>
      <c r="E459" s="157"/>
      <c r="F459" s="156"/>
    </row>
    <row r="460" spans="1:6" ht="6" customHeight="1" x14ac:dyDescent="0.2">
      <c r="A460" s="326"/>
      <c r="B460" s="325"/>
      <c r="C460" s="324"/>
      <c r="D460" s="155"/>
      <c r="E460" s="154"/>
      <c r="F460" s="147"/>
    </row>
    <row r="461" spans="1:6" ht="12.75" customHeight="1" x14ac:dyDescent="0.2">
      <c r="A461" s="323" t="s">
        <v>75</v>
      </c>
      <c r="D461" s="150"/>
      <c r="E461" s="150"/>
      <c r="F461" s="150"/>
    </row>
    <row r="462" spans="1:6" ht="17.25" customHeight="1" x14ac:dyDescent="0.2">
      <c r="A462" s="153" t="s">
        <v>320</v>
      </c>
      <c r="B462" s="322"/>
      <c r="C462" s="149"/>
      <c r="D462" s="150"/>
      <c r="E462" s="150"/>
      <c r="F462" s="150"/>
    </row>
    <row r="463" spans="1:6" ht="12.75" customHeight="1" x14ac:dyDescent="0.2">
      <c r="A463" s="153" t="s">
        <v>73</v>
      </c>
      <c r="B463" s="322"/>
      <c r="C463" s="149"/>
      <c r="D463" s="150"/>
      <c r="E463" s="150"/>
      <c r="F463" s="150"/>
    </row>
    <row r="464" spans="1:6" ht="12.75" customHeight="1" x14ac:dyDescent="0.2">
      <c r="A464" s="153" t="s">
        <v>73</v>
      </c>
      <c r="B464" s="322"/>
      <c r="C464" s="149"/>
      <c r="D464" s="150"/>
      <c r="E464" s="150"/>
      <c r="F464" s="150"/>
    </row>
    <row r="465" spans="1:6" ht="12.75" customHeight="1" x14ac:dyDescent="0.2">
      <c r="A465" s="321" t="s">
        <v>76</v>
      </c>
      <c r="B465" s="152"/>
      <c r="C465" s="152"/>
      <c r="D465" s="152"/>
      <c r="E465" s="152"/>
      <c r="F465" s="152"/>
    </row>
    <row r="466" spans="1:6" ht="6" customHeight="1" x14ac:dyDescent="0.2">
      <c r="E466" s="148"/>
    </row>
    <row r="467" spans="1:6" ht="12.75" customHeight="1" x14ac:dyDescent="0.2">
      <c r="A467" s="320" t="s">
        <v>193</v>
      </c>
      <c r="B467" s="151" t="s">
        <v>365</v>
      </c>
      <c r="C467" s="150"/>
      <c r="D467" s="150"/>
      <c r="E467" s="149"/>
      <c r="F467" s="319" t="s">
        <v>13</v>
      </c>
    </row>
    <row r="468" spans="1:6" ht="6" customHeight="1" x14ac:dyDescent="0.2">
      <c r="E468" s="148"/>
    </row>
    <row r="469" spans="1:6" ht="6" customHeight="1" x14ac:dyDescent="0.2">
      <c r="E469" s="148"/>
    </row>
    <row r="470" spans="1:6" ht="12.75" customHeight="1" x14ac:dyDescent="0.2">
      <c r="A470" s="318" t="s">
        <v>77</v>
      </c>
      <c r="B470" s="318" t="s">
        <v>34</v>
      </c>
      <c r="C470" s="317" t="s">
        <v>78</v>
      </c>
      <c r="D470" s="316" t="s">
        <v>36</v>
      </c>
      <c r="E470" s="315" t="s">
        <v>79</v>
      </c>
      <c r="F470" s="314" t="s">
        <v>80</v>
      </c>
    </row>
    <row r="471" spans="1:6" ht="6" customHeight="1" x14ac:dyDescent="0.2">
      <c r="A471" s="144"/>
      <c r="B471" s="144"/>
      <c r="C471" s="144"/>
      <c r="D471" s="144"/>
      <c r="E471" s="144"/>
      <c r="F471" s="144"/>
    </row>
    <row r="472" spans="1:6" ht="12.75" customHeight="1" x14ac:dyDescent="0.2">
      <c r="A472" s="147"/>
      <c r="B472" s="146" t="s">
        <v>89</v>
      </c>
      <c r="C472" s="308"/>
      <c r="D472" s="308"/>
      <c r="E472" s="308"/>
      <c r="F472" s="308"/>
    </row>
    <row r="473" spans="1:6" ht="8.25" customHeight="1" x14ac:dyDescent="0.2">
      <c r="A473" s="145"/>
      <c r="B473" s="145"/>
      <c r="C473" s="145"/>
      <c r="D473" s="145"/>
      <c r="E473" s="145"/>
      <c r="F473" s="145"/>
    </row>
    <row r="474" spans="1:6" ht="12.75" customHeight="1" x14ac:dyDescent="0.2">
      <c r="A474" s="313" t="s">
        <v>242</v>
      </c>
      <c r="B474" s="312" t="s">
        <v>243</v>
      </c>
      <c r="C474" s="311" t="s">
        <v>13</v>
      </c>
      <c r="D474" s="310">
        <v>1</v>
      </c>
      <c r="E474" s="309">
        <v>1600</v>
      </c>
      <c r="F474" s="309">
        <v>1600</v>
      </c>
    </row>
    <row r="475" spans="1:6" ht="409.6" hidden="1" customHeight="1" x14ac:dyDescent="0.2"/>
    <row r="476" spans="1:6" ht="11.25" customHeight="1" x14ac:dyDescent="0.2">
      <c r="B476" s="146" t="s">
        <v>90</v>
      </c>
      <c r="C476" s="308"/>
      <c r="D476" s="308"/>
      <c r="E476" s="307"/>
      <c r="F476" s="306">
        <v>1600</v>
      </c>
    </row>
    <row r="477" spans="1:6" ht="6.75" customHeight="1" x14ac:dyDescent="0.2">
      <c r="A477" s="145"/>
      <c r="B477" s="145"/>
      <c r="C477" s="145"/>
      <c r="D477" s="145"/>
      <c r="E477" s="144"/>
      <c r="F477" s="144"/>
    </row>
    <row r="478" spans="1:6" ht="0.2" customHeight="1" x14ac:dyDescent="0.2"/>
    <row r="479" spans="1:6" ht="12.75" customHeight="1" x14ac:dyDescent="0.2">
      <c r="A479" s="147"/>
      <c r="B479" s="146" t="s">
        <v>91</v>
      </c>
      <c r="C479" s="308"/>
      <c r="D479" s="308"/>
      <c r="E479" s="308"/>
      <c r="F479" s="308"/>
    </row>
    <row r="480" spans="1:6" ht="8.25" customHeight="1" x14ac:dyDescent="0.2">
      <c r="A480" s="145"/>
      <c r="B480" s="145"/>
      <c r="C480" s="145"/>
      <c r="D480" s="145"/>
      <c r="E480" s="145"/>
      <c r="F480" s="145"/>
    </row>
    <row r="481" spans="1:6" ht="12.75" customHeight="1" x14ac:dyDescent="0.2">
      <c r="A481" s="313" t="s">
        <v>299</v>
      </c>
      <c r="B481" s="312" t="s">
        <v>300</v>
      </c>
      <c r="C481" s="311" t="s">
        <v>15</v>
      </c>
      <c r="D481" s="310">
        <v>0.2</v>
      </c>
      <c r="E481" s="309">
        <v>71.510000000000005</v>
      </c>
      <c r="F481" s="309">
        <v>14.3</v>
      </c>
    </row>
    <row r="482" spans="1:6" ht="409.6" hidden="1" customHeight="1" x14ac:dyDescent="0.2"/>
    <row r="483" spans="1:6" ht="12.75" customHeight="1" x14ac:dyDescent="0.2">
      <c r="A483" s="313" t="s">
        <v>297</v>
      </c>
      <c r="B483" s="312" t="s">
        <v>298</v>
      </c>
      <c r="C483" s="311" t="s">
        <v>15</v>
      </c>
      <c r="D483" s="310">
        <v>1</v>
      </c>
      <c r="E483" s="309">
        <v>48.6</v>
      </c>
      <c r="F483" s="309">
        <v>48.6</v>
      </c>
    </row>
    <row r="484" spans="1:6" ht="409.6" hidden="1" customHeight="1" x14ac:dyDescent="0.2"/>
    <row r="485" spans="1:6" ht="12.75" customHeight="1" x14ac:dyDescent="0.2">
      <c r="A485" s="313" t="s">
        <v>293</v>
      </c>
      <c r="B485" s="312" t="s">
        <v>294</v>
      </c>
      <c r="C485" s="311" t="s">
        <v>15</v>
      </c>
      <c r="D485" s="310">
        <v>2</v>
      </c>
      <c r="E485" s="309">
        <v>24.3</v>
      </c>
      <c r="F485" s="309">
        <v>48.6</v>
      </c>
    </row>
    <row r="486" spans="1:6" ht="409.6" hidden="1" customHeight="1" x14ac:dyDescent="0.2"/>
    <row r="487" spans="1:6" ht="11.25" customHeight="1" x14ac:dyDescent="0.2">
      <c r="B487" s="146" t="s">
        <v>92</v>
      </c>
      <c r="C487" s="308"/>
      <c r="D487" s="308"/>
      <c r="E487" s="307"/>
      <c r="F487" s="306">
        <v>111.5</v>
      </c>
    </row>
    <row r="488" spans="1:6" ht="6.75" customHeight="1" x14ac:dyDescent="0.2">
      <c r="A488" s="145"/>
      <c r="B488" s="145"/>
      <c r="C488" s="145"/>
      <c r="D488" s="145"/>
      <c r="E488" s="144"/>
      <c r="F488" s="144"/>
    </row>
    <row r="489" spans="1:6" ht="0.2" customHeight="1" x14ac:dyDescent="0.2"/>
    <row r="490" spans="1:6" ht="12.75" customHeight="1" x14ac:dyDescent="0.2">
      <c r="A490" s="147"/>
      <c r="B490" s="146" t="s">
        <v>316</v>
      </c>
      <c r="C490" s="308"/>
      <c r="D490" s="308"/>
      <c r="E490" s="308"/>
      <c r="F490" s="308"/>
    </row>
    <row r="491" spans="1:6" ht="8.25" customHeight="1" x14ac:dyDescent="0.2">
      <c r="A491" s="145"/>
      <c r="B491" s="145"/>
      <c r="C491" s="145"/>
      <c r="D491" s="145"/>
      <c r="E491" s="145"/>
      <c r="F491" s="145"/>
    </row>
    <row r="492" spans="1:6" ht="12.75" customHeight="1" x14ac:dyDescent="0.2">
      <c r="A492" s="313" t="s">
        <v>25</v>
      </c>
      <c r="B492" s="312" t="s">
        <v>26</v>
      </c>
      <c r="C492" s="311" t="s">
        <v>24</v>
      </c>
      <c r="D492" s="310">
        <v>0.04</v>
      </c>
      <c r="E492" s="309">
        <v>111.5</v>
      </c>
      <c r="F492" s="309">
        <v>4.46</v>
      </c>
    </row>
    <row r="493" spans="1:6" ht="409.6" hidden="1" customHeight="1" x14ac:dyDescent="0.2"/>
    <row r="494" spans="1:6" ht="12.75" customHeight="1" x14ac:dyDescent="0.2">
      <c r="A494" s="313" t="s">
        <v>22</v>
      </c>
      <c r="B494" s="312" t="s">
        <v>23</v>
      </c>
      <c r="C494" s="311" t="s">
        <v>24</v>
      </c>
      <c r="D494" s="310">
        <v>0.03</v>
      </c>
      <c r="E494" s="309">
        <v>111.5</v>
      </c>
      <c r="F494" s="309">
        <v>3.34</v>
      </c>
    </row>
    <row r="495" spans="1:6" ht="409.6" hidden="1" customHeight="1" x14ac:dyDescent="0.2"/>
    <row r="496" spans="1:6" ht="11.25" customHeight="1" x14ac:dyDescent="0.2">
      <c r="B496" s="146" t="s">
        <v>315</v>
      </c>
      <c r="C496" s="308"/>
      <c r="D496" s="308"/>
      <c r="E496" s="307"/>
      <c r="F496" s="306">
        <v>7.8</v>
      </c>
    </row>
    <row r="497" spans="1:6" ht="6.75" customHeight="1" x14ac:dyDescent="0.2">
      <c r="A497" s="145"/>
      <c r="B497" s="145"/>
      <c r="C497" s="145"/>
      <c r="D497" s="145"/>
      <c r="E497" s="144"/>
      <c r="F497" s="144"/>
    </row>
    <row r="498" spans="1:6" ht="0.2" customHeight="1" x14ac:dyDescent="0.2"/>
    <row r="499" spans="1:6" ht="12.75" customHeight="1" x14ac:dyDescent="0.2">
      <c r="A499" s="147"/>
      <c r="B499" s="146" t="s">
        <v>314</v>
      </c>
      <c r="C499" s="308"/>
      <c r="D499" s="308"/>
      <c r="E499" s="308"/>
      <c r="F499" s="308"/>
    </row>
    <row r="500" spans="1:6" ht="8.25" customHeight="1" x14ac:dyDescent="0.2">
      <c r="A500" s="145"/>
      <c r="B500" s="145"/>
      <c r="C500" s="145"/>
      <c r="D500" s="145"/>
      <c r="E500" s="145"/>
      <c r="F500" s="145"/>
    </row>
    <row r="501" spans="1:6" ht="12.75" customHeight="1" x14ac:dyDescent="0.2">
      <c r="A501" s="313" t="s">
        <v>323</v>
      </c>
      <c r="B501" s="312" t="s">
        <v>322</v>
      </c>
      <c r="C501" s="311" t="s">
        <v>28</v>
      </c>
      <c r="D501" s="310">
        <v>4</v>
      </c>
      <c r="E501" s="309">
        <v>51.9</v>
      </c>
      <c r="F501" s="309">
        <v>207.6</v>
      </c>
    </row>
    <row r="502" spans="1:6" ht="12.75" customHeight="1" x14ac:dyDescent="0.2">
      <c r="B502" s="312" t="s">
        <v>1</v>
      </c>
    </row>
    <row r="503" spans="1:6" ht="409.6" hidden="1" customHeight="1" x14ac:dyDescent="0.2"/>
    <row r="504" spans="1:6" ht="11.25" customHeight="1" x14ac:dyDescent="0.2">
      <c r="B504" s="146" t="s">
        <v>313</v>
      </c>
      <c r="C504" s="308"/>
      <c r="D504" s="308"/>
      <c r="E504" s="307"/>
      <c r="F504" s="306">
        <v>207.6</v>
      </c>
    </row>
    <row r="505" spans="1:6" ht="6.75" customHeight="1" x14ac:dyDescent="0.2">
      <c r="A505" s="145"/>
      <c r="B505" s="145"/>
      <c r="C505" s="145"/>
      <c r="D505" s="145"/>
      <c r="E505" s="144"/>
      <c r="F505" s="144"/>
    </row>
    <row r="506" spans="1:6" ht="0.2" customHeight="1" x14ac:dyDescent="0.2"/>
    <row r="507" spans="1:6" ht="11.25" customHeight="1" x14ac:dyDescent="0.2">
      <c r="A507" s="305"/>
      <c r="B507" s="304" t="s">
        <v>81</v>
      </c>
      <c r="C507" s="303"/>
      <c r="D507" s="302"/>
      <c r="E507" s="301" t="s">
        <v>73</v>
      </c>
      <c r="F507" s="300">
        <v>1926.91</v>
      </c>
    </row>
    <row r="508" spans="1:6" ht="409.6" hidden="1" customHeight="1" x14ac:dyDescent="0.2"/>
    <row r="509" spans="1:6" ht="11.25" customHeight="1" x14ac:dyDescent="0.2">
      <c r="A509" s="305"/>
      <c r="B509" s="304" t="s">
        <v>82</v>
      </c>
      <c r="C509" s="303"/>
      <c r="D509" s="302"/>
      <c r="E509" s="301">
        <v>13</v>
      </c>
      <c r="F509" s="300">
        <v>250.5</v>
      </c>
    </row>
    <row r="510" spans="1:6" ht="409.6" hidden="1" customHeight="1" x14ac:dyDescent="0.2"/>
    <row r="511" spans="1:6" ht="11.25" customHeight="1" x14ac:dyDescent="0.2">
      <c r="A511" s="305"/>
      <c r="B511" s="304" t="s">
        <v>83</v>
      </c>
      <c r="C511" s="303"/>
      <c r="D511" s="302"/>
      <c r="E511" s="301" t="s">
        <v>73</v>
      </c>
      <c r="F511" s="300">
        <v>2177.41</v>
      </c>
    </row>
    <row r="512" spans="1:6" ht="409.6" hidden="1" customHeight="1" x14ac:dyDescent="0.2"/>
    <row r="513" spans="1:6" ht="11.25" customHeight="1" x14ac:dyDescent="0.2">
      <c r="A513" s="305"/>
      <c r="B513" s="304" t="s">
        <v>84</v>
      </c>
      <c r="C513" s="303"/>
      <c r="D513" s="302"/>
      <c r="E513" s="301">
        <v>1</v>
      </c>
      <c r="F513" s="300">
        <v>21.77</v>
      </c>
    </row>
    <row r="514" spans="1:6" ht="409.6" hidden="1" customHeight="1" x14ac:dyDescent="0.2"/>
    <row r="515" spans="1:6" ht="11.25" customHeight="1" x14ac:dyDescent="0.2">
      <c r="A515" s="305"/>
      <c r="B515" s="304" t="s">
        <v>83</v>
      </c>
      <c r="C515" s="303"/>
      <c r="D515" s="302"/>
      <c r="E515" s="301" t="s">
        <v>73</v>
      </c>
      <c r="F515" s="300">
        <v>2199.1799999999998</v>
      </c>
    </row>
    <row r="516" spans="1:6" ht="409.6" hidden="1" customHeight="1" x14ac:dyDescent="0.2"/>
    <row r="517" spans="1:6" ht="11.25" customHeight="1" x14ac:dyDescent="0.2">
      <c r="A517" s="305"/>
      <c r="B517" s="304" t="s">
        <v>85</v>
      </c>
      <c r="C517" s="303"/>
      <c r="D517" s="302"/>
      <c r="E517" s="301">
        <v>8</v>
      </c>
      <c r="F517" s="300">
        <v>175.93</v>
      </c>
    </row>
    <row r="518" spans="1:6" ht="409.6" hidden="1" customHeight="1" x14ac:dyDescent="0.2"/>
    <row r="519" spans="1:6" ht="12" customHeight="1" x14ac:dyDescent="0.2">
      <c r="C519" s="299" t="s">
        <v>86</v>
      </c>
      <c r="E519" s="298"/>
      <c r="F519" s="297">
        <v>2375.11</v>
      </c>
    </row>
    <row r="520" spans="1:6" ht="12.75" customHeight="1" x14ac:dyDescent="0.2">
      <c r="A520" s="143" t="s">
        <v>364</v>
      </c>
      <c r="B520" s="142"/>
      <c r="C520" s="142"/>
      <c r="D520" s="296"/>
      <c r="E520" s="142"/>
      <c r="F520" s="142"/>
    </row>
    <row r="521" spans="1:6" ht="6" customHeight="1" x14ac:dyDescent="0.25">
      <c r="F521" s="295"/>
    </row>
    <row r="522" spans="1:6" ht="123.4" customHeight="1" x14ac:dyDescent="0.2"/>
    <row r="523" spans="1:6" ht="6" customHeight="1" x14ac:dyDescent="0.2">
      <c r="A523" s="293"/>
      <c r="B523" s="294"/>
      <c r="C523" s="293"/>
      <c r="D523" s="292"/>
    </row>
    <row r="524" spans="1:6" ht="39" customHeight="1" x14ac:dyDescent="0.2">
      <c r="A524" s="348" t="s">
        <v>87</v>
      </c>
      <c r="B524" s="349"/>
      <c r="C524" s="141"/>
      <c r="D524" s="348" t="s">
        <v>88</v>
      </c>
      <c r="E524" s="349"/>
      <c r="F524" s="350"/>
    </row>
    <row r="525" spans="1:6" ht="6" customHeight="1" x14ac:dyDescent="0.2">
      <c r="A525" s="338"/>
      <c r="B525" s="168"/>
      <c r="C525" s="167"/>
      <c r="D525" s="166"/>
      <c r="E525" s="165"/>
      <c r="F525" s="164"/>
    </row>
    <row r="526" spans="1:6" ht="14.1" customHeight="1" x14ac:dyDescent="0.2">
      <c r="A526" s="345" t="s">
        <v>66</v>
      </c>
      <c r="B526" s="346"/>
      <c r="C526" s="347"/>
      <c r="D526" s="138" t="s">
        <v>67</v>
      </c>
      <c r="E526" s="337" t="s">
        <v>68</v>
      </c>
      <c r="F526" s="160"/>
    </row>
    <row r="527" spans="1:6" ht="12.75" customHeight="1" x14ac:dyDescent="0.2">
      <c r="A527" s="345"/>
      <c r="B527" s="346"/>
      <c r="C527" s="347"/>
      <c r="D527" s="138" t="s">
        <v>69</v>
      </c>
      <c r="E527" s="333" t="s">
        <v>73</v>
      </c>
      <c r="F527" s="160"/>
    </row>
    <row r="528" spans="1:6" ht="12.75" customHeight="1" x14ac:dyDescent="0.2">
      <c r="A528" s="163" t="s">
        <v>70</v>
      </c>
      <c r="B528" s="162"/>
      <c r="C528" s="162"/>
      <c r="D528" s="138" t="s">
        <v>71</v>
      </c>
      <c r="E528" s="336" t="s">
        <v>72</v>
      </c>
      <c r="F528" s="160"/>
    </row>
    <row r="529" spans="1:6" ht="12.75" customHeight="1" x14ac:dyDescent="0.2">
      <c r="A529" s="335" t="s">
        <v>73</v>
      </c>
      <c r="B529" s="334"/>
      <c r="C529" s="162"/>
      <c r="D529" s="138" t="s">
        <v>74</v>
      </c>
      <c r="E529" s="333">
        <v>8</v>
      </c>
      <c r="F529" s="160"/>
    </row>
    <row r="530" spans="1:6" ht="12.75" customHeight="1" x14ac:dyDescent="0.2">
      <c r="A530" s="332" t="s">
        <v>73</v>
      </c>
      <c r="B530" s="331"/>
      <c r="C530" s="161"/>
      <c r="D530" s="330"/>
      <c r="E530" s="329"/>
      <c r="F530" s="160"/>
    </row>
    <row r="531" spans="1:6" ht="6" customHeight="1" x14ac:dyDescent="0.2">
      <c r="A531" s="328"/>
      <c r="B531" s="159"/>
      <c r="C531" s="158"/>
      <c r="D531" s="327"/>
      <c r="E531" s="157"/>
      <c r="F531" s="156"/>
    </row>
    <row r="532" spans="1:6" ht="6" customHeight="1" x14ac:dyDescent="0.2">
      <c r="A532" s="326"/>
      <c r="B532" s="325"/>
      <c r="C532" s="324"/>
      <c r="D532" s="155"/>
      <c r="E532" s="154"/>
      <c r="F532" s="147"/>
    </row>
    <row r="533" spans="1:6" ht="12.75" customHeight="1" x14ac:dyDescent="0.2">
      <c r="A533" s="323" t="s">
        <v>75</v>
      </c>
      <c r="D533" s="150"/>
      <c r="E533" s="150"/>
      <c r="F533" s="150"/>
    </row>
    <row r="534" spans="1:6" ht="17.25" customHeight="1" x14ac:dyDescent="0.2">
      <c r="A534" s="153" t="s">
        <v>320</v>
      </c>
      <c r="B534" s="322"/>
      <c r="C534" s="149"/>
      <c r="D534" s="150"/>
      <c r="E534" s="150"/>
      <c r="F534" s="150"/>
    </row>
    <row r="535" spans="1:6" ht="12.75" customHeight="1" x14ac:dyDescent="0.2">
      <c r="A535" s="153" t="s">
        <v>73</v>
      </c>
      <c r="B535" s="322"/>
      <c r="C535" s="149"/>
      <c r="D535" s="150"/>
      <c r="E535" s="150"/>
      <c r="F535" s="150"/>
    </row>
    <row r="536" spans="1:6" ht="12.75" customHeight="1" x14ac:dyDescent="0.2">
      <c r="A536" s="153" t="s">
        <v>73</v>
      </c>
      <c r="B536" s="322"/>
      <c r="C536" s="149"/>
      <c r="D536" s="150"/>
      <c r="E536" s="150"/>
      <c r="F536" s="150"/>
    </row>
    <row r="537" spans="1:6" ht="12.75" customHeight="1" x14ac:dyDescent="0.2">
      <c r="A537" s="321" t="s">
        <v>76</v>
      </c>
      <c r="B537" s="152"/>
      <c r="C537" s="152"/>
      <c r="D537" s="152"/>
      <c r="E537" s="152"/>
      <c r="F537" s="152"/>
    </row>
    <row r="538" spans="1:6" ht="6" customHeight="1" x14ac:dyDescent="0.2">
      <c r="E538" s="148"/>
    </row>
    <row r="539" spans="1:6" ht="12.75" customHeight="1" x14ac:dyDescent="0.2">
      <c r="A539" s="320" t="s">
        <v>195</v>
      </c>
      <c r="B539" s="151" t="s">
        <v>363</v>
      </c>
      <c r="C539" s="150"/>
      <c r="D539" s="150"/>
      <c r="E539" s="149"/>
      <c r="F539" s="319" t="s">
        <v>13</v>
      </c>
    </row>
    <row r="540" spans="1:6" ht="6" customHeight="1" x14ac:dyDescent="0.2">
      <c r="E540" s="148"/>
    </row>
    <row r="541" spans="1:6" ht="6" customHeight="1" x14ac:dyDescent="0.2">
      <c r="E541" s="148"/>
    </row>
    <row r="542" spans="1:6" ht="12.75" customHeight="1" x14ac:dyDescent="0.2">
      <c r="A542" s="318" t="s">
        <v>77</v>
      </c>
      <c r="B542" s="318" t="s">
        <v>34</v>
      </c>
      <c r="C542" s="317" t="s">
        <v>78</v>
      </c>
      <c r="D542" s="316" t="s">
        <v>36</v>
      </c>
      <c r="E542" s="315" t="s">
        <v>79</v>
      </c>
      <c r="F542" s="314" t="s">
        <v>80</v>
      </c>
    </row>
    <row r="543" spans="1:6" ht="6" customHeight="1" x14ac:dyDescent="0.2">
      <c r="A543" s="144"/>
      <c r="B543" s="144"/>
      <c r="C543" s="144"/>
      <c r="D543" s="144"/>
      <c r="E543" s="144"/>
      <c r="F543" s="144"/>
    </row>
    <row r="544" spans="1:6" ht="12.75" customHeight="1" x14ac:dyDescent="0.2">
      <c r="A544" s="147"/>
      <c r="B544" s="146" t="s">
        <v>89</v>
      </c>
      <c r="C544" s="308"/>
      <c r="D544" s="308"/>
      <c r="E544" s="308"/>
      <c r="F544" s="308"/>
    </row>
    <row r="545" spans="1:6" ht="8.25" customHeight="1" x14ac:dyDescent="0.2">
      <c r="A545" s="145"/>
      <c r="B545" s="145"/>
      <c r="C545" s="145"/>
      <c r="D545" s="145"/>
      <c r="E545" s="145"/>
      <c r="F545" s="145"/>
    </row>
    <row r="546" spans="1:6" ht="12.75" customHeight="1" x14ac:dyDescent="0.2">
      <c r="A546" s="313" t="s">
        <v>285</v>
      </c>
      <c r="B546" s="312" t="s">
        <v>286</v>
      </c>
      <c r="C546" s="311" t="s">
        <v>13</v>
      </c>
      <c r="D546" s="310">
        <v>1</v>
      </c>
      <c r="E546" s="309">
        <v>11000</v>
      </c>
      <c r="F546" s="309">
        <v>11000</v>
      </c>
    </row>
    <row r="547" spans="1:6" ht="409.6" hidden="1" customHeight="1" x14ac:dyDescent="0.2"/>
    <row r="548" spans="1:6" ht="11.25" customHeight="1" x14ac:dyDescent="0.2">
      <c r="B548" s="146" t="s">
        <v>90</v>
      </c>
      <c r="C548" s="308"/>
      <c r="D548" s="308"/>
      <c r="E548" s="307"/>
      <c r="F548" s="306">
        <v>11000</v>
      </c>
    </row>
    <row r="549" spans="1:6" ht="6.75" customHeight="1" x14ac:dyDescent="0.2">
      <c r="A549" s="145"/>
      <c r="B549" s="145"/>
      <c r="C549" s="145"/>
      <c r="D549" s="145"/>
      <c r="E549" s="144"/>
      <c r="F549" s="144"/>
    </row>
    <row r="550" spans="1:6" ht="0.2" customHeight="1" x14ac:dyDescent="0.2"/>
    <row r="551" spans="1:6" ht="12.75" customHeight="1" x14ac:dyDescent="0.2">
      <c r="A551" s="147"/>
      <c r="B551" s="146" t="s">
        <v>91</v>
      </c>
      <c r="C551" s="308"/>
      <c r="D551" s="308"/>
      <c r="E551" s="308"/>
      <c r="F551" s="308"/>
    </row>
    <row r="552" spans="1:6" ht="8.25" customHeight="1" x14ac:dyDescent="0.2">
      <c r="A552" s="145"/>
      <c r="B552" s="145"/>
      <c r="C552" s="145"/>
      <c r="D552" s="145"/>
      <c r="E552" s="145"/>
      <c r="F552" s="145"/>
    </row>
    <row r="553" spans="1:6" ht="12.75" customHeight="1" x14ac:dyDescent="0.2">
      <c r="A553" s="313" t="s">
        <v>299</v>
      </c>
      <c r="B553" s="312" t="s">
        <v>300</v>
      </c>
      <c r="C553" s="311" t="s">
        <v>15</v>
      </c>
      <c r="D553" s="310">
        <v>0.2</v>
      </c>
      <c r="E553" s="309">
        <v>71.510000000000005</v>
      </c>
      <c r="F553" s="309">
        <v>14.3</v>
      </c>
    </row>
    <row r="554" spans="1:6" ht="409.6" hidden="1" customHeight="1" x14ac:dyDescent="0.2"/>
    <row r="555" spans="1:6" ht="12.75" customHeight="1" x14ac:dyDescent="0.2">
      <c r="A555" s="313" t="s">
        <v>297</v>
      </c>
      <c r="B555" s="312" t="s">
        <v>298</v>
      </c>
      <c r="C555" s="311" t="s">
        <v>15</v>
      </c>
      <c r="D555" s="310">
        <v>1</v>
      </c>
      <c r="E555" s="309">
        <v>48.6</v>
      </c>
      <c r="F555" s="309">
        <v>48.6</v>
      </c>
    </row>
    <row r="556" spans="1:6" ht="409.6" hidden="1" customHeight="1" x14ac:dyDescent="0.2"/>
    <row r="557" spans="1:6" ht="12.75" customHeight="1" x14ac:dyDescent="0.2">
      <c r="A557" s="313" t="s">
        <v>293</v>
      </c>
      <c r="B557" s="312" t="s">
        <v>294</v>
      </c>
      <c r="C557" s="311" t="s">
        <v>15</v>
      </c>
      <c r="D557" s="310">
        <v>2</v>
      </c>
      <c r="E557" s="309">
        <v>24.3</v>
      </c>
      <c r="F557" s="309">
        <v>48.6</v>
      </c>
    </row>
    <row r="558" spans="1:6" ht="409.6" hidden="1" customHeight="1" x14ac:dyDescent="0.2"/>
    <row r="559" spans="1:6" ht="11.25" customHeight="1" x14ac:dyDescent="0.2">
      <c r="B559" s="146" t="s">
        <v>92</v>
      </c>
      <c r="C559" s="308"/>
      <c r="D559" s="308"/>
      <c r="E559" s="307"/>
      <c r="F559" s="306">
        <v>111.5</v>
      </c>
    </row>
    <row r="560" spans="1:6" ht="6.75" customHeight="1" x14ac:dyDescent="0.2">
      <c r="A560" s="145"/>
      <c r="B560" s="145"/>
      <c r="C560" s="145"/>
      <c r="D560" s="145"/>
      <c r="E560" s="144"/>
      <c r="F560" s="144"/>
    </row>
    <row r="561" spans="1:6" ht="0.2" customHeight="1" x14ac:dyDescent="0.2"/>
    <row r="562" spans="1:6" ht="12.75" customHeight="1" x14ac:dyDescent="0.2">
      <c r="A562" s="147"/>
      <c r="B562" s="146" t="s">
        <v>316</v>
      </c>
      <c r="C562" s="308"/>
      <c r="D562" s="308"/>
      <c r="E562" s="308"/>
      <c r="F562" s="308"/>
    </row>
    <row r="563" spans="1:6" ht="8.25" customHeight="1" x14ac:dyDescent="0.2">
      <c r="A563" s="145"/>
      <c r="B563" s="145"/>
      <c r="C563" s="145"/>
      <c r="D563" s="145"/>
      <c r="E563" s="145"/>
      <c r="F563" s="145"/>
    </row>
    <row r="564" spans="1:6" ht="12.75" customHeight="1" x14ac:dyDescent="0.2">
      <c r="A564" s="313" t="s">
        <v>25</v>
      </c>
      <c r="B564" s="312" t="s">
        <v>26</v>
      </c>
      <c r="C564" s="311" t="s">
        <v>24</v>
      </c>
      <c r="D564" s="310">
        <v>0.04</v>
      </c>
      <c r="E564" s="309">
        <v>111.5</v>
      </c>
      <c r="F564" s="309">
        <v>4.46</v>
      </c>
    </row>
    <row r="565" spans="1:6" ht="409.6" hidden="1" customHeight="1" x14ac:dyDescent="0.2"/>
    <row r="566" spans="1:6" ht="12.75" customHeight="1" x14ac:dyDescent="0.2">
      <c r="A566" s="313" t="s">
        <v>22</v>
      </c>
      <c r="B566" s="312" t="s">
        <v>23</v>
      </c>
      <c r="C566" s="311" t="s">
        <v>24</v>
      </c>
      <c r="D566" s="310">
        <v>0.03</v>
      </c>
      <c r="E566" s="309">
        <v>111.5</v>
      </c>
      <c r="F566" s="309">
        <v>3.34</v>
      </c>
    </row>
    <row r="567" spans="1:6" ht="409.6" hidden="1" customHeight="1" x14ac:dyDescent="0.2"/>
    <row r="568" spans="1:6" ht="11.25" customHeight="1" x14ac:dyDescent="0.2">
      <c r="B568" s="146" t="s">
        <v>315</v>
      </c>
      <c r="C568" s="308"/>
      <c r="D568" s="308"/>
      <c r="E568" s="307"/>
      <c r="F568" s="306">
        <v>7.8</v>
      </c>
    </row>
    <row r="569" spans="1:6" ht="6.75" customHeight="1" x14ac:dyDescent="0.2">
      <c r="A569" s="145"/>
      <c r="B569" s="145"/>
      <c r="C569" s="145"/>
      <c r="D569" s="145"/>
      <c r="E569" s="144"/>
      <c r="F569" s="144"/>
    </row>
    <row r="570" spans="1:6" ht="0.2" customHeight="1" x14ac:dyDescent="0.2"/>
    <row r="571" spans="1:6" ht="12.75" customHeight="1" x14ac:dyDescent="0.2">
      <c r="A571" s="147"/>
      <c r="B571" s="146" t="s">
        <v>314</v>
      </c>
      <c r="C571" s="308"/>
      <c r="D571" s="308"/>
      <c r="E571" s="308"/>
      <c r="F571" s="308"/>
    </row>
    <row r="572" spans="1:6" ht="8.25" customHeight="1" x14ac:dyDescent="0.2">
      <c r="A572" s="145"/>
      <c r="B572" s="145"/>
      <c r="C572" s="145"/>
      <c r="D572" s="145"/>
      <c r="E572" s="145"/>
      <c r="F572" s="145"/>
    </row>
    <row r="573" spans="1:6" ht="12.75" customHeight="1" x14ac:dyDescent="0.2">
      <c r="A573" s="313" t="s">
        <v>323</v>
      </c>
      <c r="B573" s="312" t="s">
        <v>322</v>
      </c>
      <c r="C573" s="311" t="s">
        <v>28</v>
      </c>
      <c r="D573" s="310">
        <v>4</v>
      </c>
      <c r="E573" s="309">
        <v>51.9</v>
      </c>
      <c r="F573" s="309">
        <v>207.6</v>
      </c>
    </row>
    <row r="574" spans="1:6" ht="12.75" customHeight="1" x14ac:dyDescent="0.2">
      <c r="B574" s="312" t="s">
        <v>1</v>
      </c>
    </row>
    <row r="575" spans="1:6" ht="409.6" hidden="1" customHeight="1" x14ac:dyDescent="0.2"/>
    <row r="576" spans="1:6" ht="11.25" customHeight="1" x14ac:dyDescent="0.2">
      <c r="B576" s="146" t="s">
        <v>313</v>
      </c>
      <c r="C576" s="308"/>
      <c r="D576" s="308"/>
      <c r="E576" s="307"/>
      <c r="F576" s="306">
        <v>207.6</v>
      </c>
    </row>
    <row r="577" spans="1:6" ht="6.75" customHeight="1" x14ac:dyDescent="0.2">
      <c r="A577" s="145"/>
      <c r="B577" s="145"/>
      <c r="C577" s="145"/>
      <c r="D577" s="145"/>
      <c r="E577" s="144"/>
      <c r="F577" s="144"/>
    </row>
    <row r="578" spans="1:6" ht="0.2" customHeight="1" x14ac:dyDescent="0.2"/>
    <row r="579" spans="1:6" ht="11.25" customHeight="1" x14ac:dyDescent="0.2">
      <c r="A579" s="305"/>
      <c r="B579" s="304" t="s">
        <v>81</v>
      </c>
      <c r="C579" s="303"/>
      <c r="D579" s="302"/>
      <c r="E579" s="301" t="s">
        <v>73</v>
      </c>
      <c r="F579" s="300">
        <v>11326.91</v>
      </c>
    </row>
    <row r="580" spans="1:6" ht="409.6" hidden="1" customHeight="1" x14ac:dyDescent="0.2"/>
    <row r="581" spans="1:6" ht="11.25" customHeight="1" x14ac:dyDescent="0.2">
      <c r="A581" s="305"/>
      <c r="B581" s="304" t="s">
        <v>82</v>
      </c>
      <c r="C581" s="303"/>
      <c r="D581" s="302"/>
      <c r="E581" s="301">
        <v>13</v>
      </c>
      <c r="F581" s="300">
        <v>1472.5</v>
      </c>
    </row>
    <row r="582" spans="1:6" ht="409.6" hidden="1" customHeight="1" x14ac:dyDescent="0.2"/>
    <row r="583" spans="1:6" ht="11.25" customHeight="1" x14ac:dyDescent="0.2">
      <c r="A583" s="305"/>
      <c r="B583" s="304" t="s">
        <v>83</v>
      </c>
      <c r="C583" s="303"/>
      <c r="D583" s="302"/>
      <c r="E583" s="301" t="s">
        <v>73</v>
      </c>
      <c r="F583" s="300">
        <v>12799.41</v>
      </c>
    </row>
    <row r="584" spans="1:6" ht="409.6" hidden="1" customHeight="1" x14ac:dyDescent="0.2"/>
    <row r="585" spans="1:6" ht="11.25" customHeight="1" x14ac:dyDescent="0.2">
      <c r="A585" s="305"/>
      <c r="B585" s="304" t="s">
        <v>84</v>
      </c>
      <c r="C585" s="303"/>
      <c r="D585" s="302"/>
      <c r="E585" s="301">
        <v>1</v>
      </c>
      <c r="F585" s="300">
        <v>127.99</v>
      </c>
    </row>
    <row r="586" spans="1:6" ht="409.6" hidden="1" customHeight="1" x14ac:dyDescent="0.2"/>
    <row r="587" spans="1:6" ht="11.25" customHeight="1" x14ac:dyDescent="0.2">
      <c r="A587" s="305"/>
      <c r="B587" s="304" t="s">
        <v>83</v>
      </c>
      <c r="C587" s="303"/>
      <c r="D587" s="302"/>
      <c r="E587" s="301" t="s">
        <v>73</v>
      </c>
      <c r="F587" s="300">
        <v>12927.4</v>
      </c>
    </row>
    <row r="588" spans="1:6" ht="409.6" hidden="1" customHeight="1" x14ac:dyDescent="0.2"/>
    <row r="589" spans="1:6" ht="11.25" customHeight="1" x14ac:dyDescent="0.2">
      <c r="A589" s="305"/>
      <c r="B589" s="304" t="s">
        <v>85</v>
      </c>
      <c r="C589" s="303"/>
      <c r="D589" s="302"/>
      <c r="E589" s="301">
        <v>8</v>
      </c>
      <c r="F589" s="300">
        <v>1034.19</v>
      </c>
    </row>
    <row r="590" spans="1:6" ht="409.6" hidden="1" customHeight="1" x14ac:dyDescent="0.2"/>
    <row r="591" spans="1:6" ht="12" customHeight="1" x14ac:dyDescent="0.2">
      <c r="C591" s="299" t="s">
        <v>86</v>
      </c>
      <c r="E591" s="298"/>
      <c r="F591" s="297">
        <v>13961.59</v>
      </c>
    </row>
    <row r="592" spans="1:6" ht="12.75" customHeight="1" x14ac:dyDescent="0.2">
      <c r="A592" s="143" t="s">
        <v>362</v>
      </c>
      <c r="B592" s="142"/>
      <c r="C592" s="142"/>
      <c r="D592" s="296"/>
      <c r="E592" s="142"/>
      <c r="F592" s="142"/>
    </row>
    <row r="593" spans="1:6" ht="6" customHeight="1" x14ac:dyDescent="0.25">
      <c r="F593" s="295"/>
    </row>
    <row r="594" spans="1:6" ht="123.4" customHeight="1" x14ac:dyDescent="0.2"/>
    <row r="595" spans="1:6" ht="6" customHeight="1" x14ac:dyDescent="0.2">
      <c r="A595" s="293"/>
      <c r="B595" s="294"/>
      <c r="C595" s="293"/>
      <c r="D595" s="292"/>
    </row>
    <row r="596" spans="1:6" ht="39" customHeight="1" x14ac:dyDescent="0.2">
      <c r="A596" s="348" t="s">
        <v>87</v>
      </c>
      <c r="B596" s="349"/>
      <c r="C596" s="141"/>
      <c r="D596" s="348" t="s">
        <v>88</v>
      </c>
      <c r="E596" s="349"/>
      <c r="F596" s="350"/>
    </row>
    <row r="597" spans="1:6" ht="6" customHeight="1" x14ac:dyDescent="0.2">
      <c r="A597" s="338"/>
      <c r="B597" s="168"/>
      <c r="C597" s="167"/>
      <c r="D597" s="166"/>
      <c r="E597" s="165"/>
      <c r="F597" s="164"/>
    </row>
    <row r="598" spans="1:6" ht="14.1" customHeight="1" x14ac:dyDescent="0.2">
      <c r="A598" s="345" t="s">
        <v>66</v>
      </c>
      <c r="B598" s="346"/>
      <c r="C598" s="347"/>
      <c r="D598" s="138" t="s">
        <v>67</v>
      </c>
      <c r="E598" s="337" t="s">
        <v>68</v>
      </c>
      <c r="F598" s="160"/>
    </row>
    <row r="599" spans="1:6" ht="12.75" customHeight="1" x14ac:dyDescent="0.2">
      <c r="A599" s="345"/>
      <c r="B599" s="346"/>
      <c r="C599" s="347"/>
      <c r="D599" s="138" t="s">
        <v>69</v>
      </c>
      <c r="E599" s="333" t="s">
        <v>73</v>
      </c>
      <c r="F599" s="160"/>
    </row>
    <row r="600" spans="1:6" ht="12.75" customHeight="1" x14ac:dyDescent="0.2">
      <c r="A600" s="163" t="s">
        <v>70</v>
      </c>
      <c r="B600" s="162"/>
      <c r="C600" s="162"/>
      <c r="D600" s="138" t="s">
        <v>71</v>
      </c>
      <c r="E600" s="336" t="s">
        <v>72</v>
      </c>
      <c r="F600" s="160"/>
    </row>
    <row r="601" spans="1:6" ht="12.75" customHeight="1" x14ac:dyDescent="0.2">
      <c r="A601" s="335" t="s">
        <v>73</v>
      </c>
      <c r="B601" s="334"/>
      <c r="C601" s="162"/>
      <c r="D601" s="138" t="s">
        <v>74</v>
      </c>
      <c r="E601" s="333">
        <v>9</v>
      </c>
      <c r="F601" s="160"/>
    </row>
    <row r="602" spans="1:6" ht="12.75" customHeight="1" x14ac:dyDescent="0.2">
      <c r="A602" s="332" t="s">
        <v>73</v>
      </c>
      <c r="B602" s="331"/>
      <c r="C602" s="161"/>
      <c r="D602" s="330"/>
      <c r="E602" s="329"/>
      <c r="F602" s="160"/>
    </row>
    <row r="603" spans="1:6" ht="6" customHeight="1" x14ac:dyDescent="0.2">
      <c r="A603" s="328"/>
      <c r="B603" s="159"/>
      <c r="C603" s="158"/>
      <c r="D603" s="327"/>
      <c r="E603" s="157"/>
      <c r="F603" s="156"/>
    </row>
    <row r="604" spans="1:6" ht="6" customHeight="1" x14ac:dyDescent="0.2">
      <c r="A604" s="326"/>
      <c r="B604" s="325"/>
      <c r="C604" s="324"/>
      <c r="D604" s="155"/>
      <c r="E604" s="154"/>
      <c r="F604" s="147"/>
    </row>
    <row r="605" spans="1:6" ht="12.75" customHeight="1" x14ac:dyDescent="0.2">
      <c r="A605" s="323" t="s">
        <v>75</v>
      </c>
      <c r="D605" s="150"/>
      <c r="E605" s="150"/>
      <c r="F605" s="150"/>
    </row>
    <row r="606" spans="1:6" ht="17.25" customHeight="1" x14ac:dyDescent="0.2">
      <c r="A606" s="153" t="s">
        <v>320</v>
      </c>
      <c r="B606" s="322"/>
      <c r="C606" s="149"/>
      <c r="D606" s="150"/>
      <c r="E606" s="150"/>
      <c r="F606" s="150"/>
    </row>
    <row r="607" spans="1:6" ht="12.75" customHeight="1" x14ac:dyDescent="0.2">
      <c r="A607" s="153" t="s">
        <v>73</v>
      </c>
      <c r="B607" s="322"/>
      <c r="C607" s="149"/>
      <c r="D607" s="150"/>
      <c r="E607" s="150"/>
      <c r="F607" s="150"/>
    </row>
    <row r="608" spans="1:6" ht="12.75" customHeight="1" x14ac:dyDescent="0.2">
      <c r="A608" s="153" t="s">
        <v>73</v>
      </c>
      <c r="B608" s="322"/>
      <c r="C608" s="149"/>
      <c r="D608" s="150"/>
      <c r="E608" s="150"/>
      <c r="F608" s="150"/>
    </row>
    <row r="609" spans="1:6" ht="12.75" customHeight="1" x14ac:dyDescent="0.2">
      <c r="A609" s="321" t="s">
        <v>76</v>
      </c>
      <c r="B609" s="152"/>
      <c r="C609" s="152"/>
      <c r="D609" s="152"/>
      <c r="E609" s="152"/>
      <c r="F609" s="152"/>
    </row>
    <row r="610" spans="1:6" ht="6" customHeight="1" x14ac:dyDescent="0.2">
      <c r="E610" s="148"/>
    </row>
    <row r="611" spans="1:6" ht="12.75" customHeight="1" x14ac:dyDescent="0.2">
      <c r="A611" s="320" t="s">
        <v>197</v>
      </c>
      <c r="B611" s="151" t="s">
        <v>361</v>
      </c>
      <c r="C611" s="150"/>
      <c r="D611" s="150"/>
      <c r="E611" s="149"/>
      <c r="F611" s="319" t="s">
        <v>13</v>
      </c>
    </row>
    <row r="612" spans="1:6" ht="6" customHeight="1" x14ac:dyDescent="0.2">
      <c r="E612" s="148"/>
    </row>
    <row r="613" spans="1:6" ht="6" customHeight="1" x14ac:dyDescent="0.2">
      <c r="E613" s="148"/>
    </row>
    <row r="614" spans="1:6" ht="12.75" customHeight="1" x14ac:dyDescent="0.2">
      <c r="A614" s="318" t="s">
        <v>77</v>
      </c>
      <c r="B614" s="318" t="s">
        <v>34</v>
      </c>
      <c r="C614" s="317" t="s">
        <v>78</v>
      </c>
      <c r="D614" s="316" t="s">
        <v>36</v>
      </c>
      <c r="E614" s="315" t="s">
        <v>79</v>
      </c>
      <c r="F614" s="314" t="s">
        <v>80</v>
      </c>
    </row>
    <row r="615" spans="1:6" ht="6" customHeight="1" x14ac:dyDescent="0.2">
      <c r="A615" s="144"/>
      <c r="B615" s="144"/>
      <c r="C615" s="144"/>
      <c r="D615" s="144"/>
      <c r="E615" s="144"/>
      <c r="F615" s="144"/>
    </row>
    <row r="616" spans="1:6" ht="12.75" customHeight="1" x14ac:dyDescent="0.2">
      <c r="A616" s="147"/>
      <c r="B616" s="146" t="s">
        <v>89</v>
      </c>
      <c r="C616" s="308"/>
      <c r="D616" s="308"/>
      <c r="E616" s="308"/>
      <c r="F616" s="308"/>
    </row>
    <row r="617" spans="1:6" ht="8.25" customHeight="1" x14ac:dyDescent="0.2">
      <c r="A617" s="145"/>
      <c r="B617" s="145"/>
      <c r="C617" s="145"/>
      <c r="D617" s="145"/>
      <c r="E617" s="145"/>
      <c r="F617" s="145"/>
    </row>
    <row r="618" spans="1:6" ht="12.75" customHeight="1" x14ac:dyDescent="0.2">
      <c r="A618" s="313" t="s">
        <v>287</v>
      </c>
      <c r="B618" s="312" t="s">
        <v>288</v>
      </c>
      <c r="C618" s="311" t="s">
        <v>13</v>
      </c>
      <c r="D618" s="310">
        <v>1</v>
      </c>
      <c r="E618" s="309">
        <v>7800</v>
      </c>
      <c r="F618" s="309">
        <v>7800</v>
      </c>
    </row>
    <row r="619" spans="1:6" ht="409.6" hidden="1" customHeight="1" x14ac:dyDescent="0.2"/>
    <row r="620" spans="1:6" ht="11.25" customHeight="1" x14ac:dyDescent="0.2">
      <c r="B620" s="146" t="s">
        <v>90</v>
      </c>
      <c r="C620" s="308"/>
      <c r="D620" s="308"/>
      <c r="E620" s="307"/>
      <c r="F620" s="306">
        <v>7800</v>
      </c>
    </row>
    <row r="621" spans="1:6" ht="6.75" customHeight="1" x14ac:dyDescent="0.2">
      <c r="A621" s="145"/>
      <c r="B621" s="145"/>
      <c r="C621" s="145"/>
      <c r="D621" s="145"/>
      <c r="E621" s="144"/>
      <c r="F621" s="144"/>
    </row>
    <row r="622" spans="1:6" ht="0.2" customHeight="1" x14ac:dyDescent="0.2"/>
    <row r="623" spans="1:6" ht="12.75" customHeight="1" x14ac:dyDescent="0.2">
      <c r="A623" s="147"/>
      <c r="B623" s="146" t="s">
        <v>91</v>
      </c>
      <c r="C623" s="308"/>
      <c r="D623" s="308"/>
      <c r="E623" s="308"/>
      <c r="F623" s="308"/>
    </row>
    <row r="624" spans="1:6" ht="8.25" customHeight="1" x14ac:dyDescent="0.2">
      <c r="A624" s="145"/>
      <c r="B624" s="145"/>
      <c r="C624" s="145"/>
      <c r="D624" s="145"/>
      <c r="E624" s="145"/>
      <c r="F624" s="145"/>
    </row>
    <row r="625" spans="1:6" ht="12.75" customHeight="1" x14ac:dyDescent="0.2">
      <c r="A625" s="313" t="s">
        <v>299</v>
      </c>
      <c r="B625" s="312" t="s">
        <v>300</v>
      </c>
      <c r="C625" s="311" t="s">
        <v>15</v>
      </c>
      <c r="D625" s="310">
        <v>0.2</v>
      </c>
      <c r="E625" s="309">
        <v>71.510000000000005</v>
      </c>
      <c r="F625" s="309">
        <v>14.3</v>
      </c>
    </row>
    <row r="626" spans="1:6" ht="409.6" hidden="1" customHeight="1" x14ac:dyDescent="0.2"/>
    <row r="627" spans="1:6" ht="12.75" customHeight="1" x14ac:dyDescent="0.2">
      <c r="A627" s="313" t="s">
        <v>297</v>
      </c>
      <c r="B627" s="312" t="s">
        <v>298</v>
      </c>
      <c r="C627" s="311" t="s">
        <v>15</v>
      </c>
      <c r="D627" s="310">
        <v>1</v>
      </c>
      <c r="E627" s="309">
        <v>48.6</v>
      </c>
      <c r="F627" s="309">
        <v>48.6</v>
      </c>
    </row>
    <row r="628" spans="1:6" ht="409.6" hidden="1" customHeight="1" x14ac:dyDescent="0.2"/>
    <row r="629" spans="1:6" ht="12.75" customHeight="1" x14ac:dyDescent="0.2">
      <c r="A629" s="313" t="s">
        <v>293</v>
      </c>
      <c r="B629" s="312" t="s">
        <v>294</v>
      </c>
      <c r="C629" s="311" t="s">
        <v>15</v>
      </c>
      <c r="D629" s="310">
        <v>2</v>
      </c>
      <c r="E629" s="309">
        <v>24.3</v>
      </c>
      <c r="F629" s="309">
        <v>48.6</v>
      </c>
    </row>
    <row r="630" spans="1:6" ht="409.6" hidden="1" customHeight="1" x14ac:dyDescent="0.2"/>
    <row r="631" spans="1:6" ht="11.25" customHeight="1" x14ac:dyDescent="0.2">
      <c r="B631" s="146" t="s">
        <v>92</v>
      </c>
      <c r="C631" s="308"/>
      <c r="D631" s="308"/>
      <c r="E631" s="307"/>
      <c r="F631" s="306">
        <v>111.5</v>
      </c>
    </row>
    <row r="632" spans="1:6" ht="6.75" customHeight="1" x14ac:dyDescent="0.2">
      <c r="A632" s="145"/>
      <c r="B632" s="145"/>
      <c r="C632" s="145"/>
      <c r="D632" s="145"/>
      <c r="E632" s="144"/>
      <c r="F632" s="144"/>
    </row>
    <row r="633" spans="1:6" ht="0.2" customHeight="1" x14ac:dyDescent="0.2"/>
    <row r="634" spans="1:6" ht="12.75" customHeight="1" x14ac:dyDescent="0.2">
      <c r="A634" s="147"/>
      <c r="B634" s="146" t="s">
        <v>316</v>
      </c>
      <c r="C634" s="308"/>
      <c r="D634" s="308"/>
      <c r="E634" s="308"/>
      <c r="F634" s="308"/>
    </row>
    <row r="635" spans="1:6" ht="8.25" customHeight="1" x14ac:dyDescent="0.2">
      <c r="A635" s="145"/>
      <c r="B635" s="145"/>
      <c r="C635" s="145"/>
      <c r="D635" s="145"/>
      <c r="E635" s="145"/>
      <c r="F635" s="145"/>
    </row>
    <row r="636" spans="1:6" ht="12.75" customHeight="1" x14ac:dyDescent="0.2">
      <c r="A636" s="313" t="s">
        <v>25</v>
      </c>
      <c r="B636" s="312" t="s">
        <v>26</v>
      </c>
      <c r="C636" s="311" t="s">
        <v>24</v>
      </c>
      <c r="D636" s="310">
        <v>0.04</v>
      </c>
      <c r="E636" s="309">
        <v>111.5</v>
      </c>
      <c r="F636" s="309">
        <v>4.46</v>
      </c>
    </row>
    <row r="637" spans="1:6" ht="409.6" hidden="1" customHeight="1" x14ac:dyDescent="0.2"/>
    <row r="638" spans="1:6" ht="12.75" customHeight="1" x14ac:dyDescent="0.2">
      <c r="A638" s="313" t="s">
        <v>22</v>
      </c>
      <c r="B638" s="312" t="s">
        <v>23</v>
      </c>
      <c r="C638" s="311" t="s">
        <v>24</v>
      </c>
      <c r="D638" s="310">
        <v>0.03</v>
      </c>
      <c r="E638" s="309">
        <v>111.5</v>
      </c>
      <c r="F638" s="309">
        <v>3.34</v>
      </c>
    </row>
    <row r="639" spans="1:6" ht="409.6" hidden="1" customHeight="1" x14ac:dyDescent="0.2"/>
    <row r="640" spans="1:6" ht="11.25" customHeight="1" x14ac:dyDescent="0.2">
      <c r="B640" s="146" t="s">
        <v>315</v>
      </c>
      <c r="C640" s="308"/>
      <c r="D640" s="308"/>
      <c r="E640" s="307"/>
      <c r="F640" s="306">
        <v>7.8</v>
      </c>
    </row>
    <row r="641" spans="1:6" ht="6.75" customHeight="1" x14ac:dyDescent="0.2">
      <c r="A641" s="145"/>
      <c r="B641" s="145"/>
      <c r="C641" s="145"/>
      <c r="D641" s="145"/>
      <c r="E641" s="144"/>
      <c r="F641" s="144"/>
    </row>
    <row r="642" spans="1:6" ht="0.2" customHeight="1" x14ac:dyDescent="0.2"/>
    <row r="643" spans="1:6" ht="12.75" customHeight="1" x14ac:dyDescent="0.2">
      <c r="A643" s="147"/>
      <c r="B643" s="146" t="s">
        <v>314</v>
      </c>
      <c r="C643" s="308"/>
      <c r="D643" s="308"/>
      <c r="E643" s="308"/>
      <c r="F643" s="308"/>
    </row>
    <row r="644" spans="1:6" ht="8.25" customHeight="1" x14ac:dyDescent="0.2">
      <c r="A644" s="145"/>
      <c r="B644" s="145"/>
      <c r="C644" s="145"/>
      <c r="D644" s="145"/>
      <c r="E644" s="145"/>
      <c r="F644" s="145"/>
    </row>
    <row r="645" spans="1:6" ht="12.75" customHeight="1" x14ac:dyDescent="0.2">
      <c r="A645" s="313" t="s">
        <v>323</v>
      </c>
      <c r="B645" s="312" t="s">
        <v>322</v>
      </c>
      <c r="C645" s="311" t="s">
        <v>28</v>
      </c>
      <c r="D645" s="310">
        <v>4</v>
      </c>
      <c r="E645" s="309">
        <v>51.9</v>
      </c>
      <c r="F645" s="309">
        <v>207.6</v>
      </c>
    </row>
    <row r="646" spans="1:6" ht="12.75" customHeight="1" x14ac:dyDescent="0.2">
      <c r="B646" s="312" t="s">
        <v>1</v>
      </c>
    </row>
    <row r="647" spans="1:6" ht="409.6" hidden="1" customHeight="1" x14ac:dyDescent="0.2"/>
    <row r="648" spans="1:6" ht="11.25" customHeight="1" x14ac:dyDescent="0.2">
      <c r="B648" s="146" t="s">
        <v>313</v>
      </c>
      <c r="C648" s="308"/>
      <c r="D648" s="308"/>
      <c r="E648" s="307"/>
      <c r="F648" s="306">
        <v>207.6</v>
      </c>
    </row>
    <row r="649" spans="1:6" ht="6.75" customHeight="1" x14ac:dyDescent="0.2">
      <c r="A649" s="145"/>
      <c r="B649" s="145"/>
      <c r="C649" s="145"/>
      <c r="D649" s="145"/>
      <c r="E649" s="144"/>
      <c r="F649" s="144"/>
    </row>
    <row r="650" spans="1:6" ht="0.2" customHeight="1" x14ac:dyDescent="0.2"/>
    <row r="651" spans="1:6" ht="11.25" customHeight="1" x14ac:dyDescent="0.2">
      <c r="A651" s="305"/>
      <c r="B651" s="304" t="s">
        <v>81</v>
      </c>
      <c r="C651" s="303"/>
      <c r="D651" s="302"/>
      <c r="E651" s="301" t="s">
        <v>73</v>
      </c>
      <c r="F651" s="300">
        <v>8126.91</v>
      </c>
    </row>
    <row r="652" spans="1:6" ht="409.6" hidden="1" customHeight="1" x14ac:dyDescent="0.2"/>
    <row r="653" spans="1:6" ht="11.25" customHeight="1" x14ac:dyDescent="0.2">
      <c r="A653" s="305"/>
      <c r="B653" s="304" t="s">
        <v>82</v>
      </c>
      <c r="C653" s="303"/>
      <c r="D653" s="302"/>
      <c r="E653" s="301">
        <v>13</v>
      </c>
      <c r="F653" s="300">
        <v>1056.5</v>
      </c>
    </row>
    <row r="654" spans="1:6" ht="409.6" hidden="1" customHeight="1" x14ac:dyDescent="0.2"/>
    <row r="655" spans="1:6" ht="11.25" customHeight="1" x14ac:dyDescent="0.2">
      <c r="A655" s="305"/>
      <c r="B655" s="304" t="s">
        <v>83</v>
      </c>
      <c r="C655" s="303"/>
      <c r="D655" s="302"/>
      <c r="E655" s="301" t="s">
        <v>73</v>
      </c>
      <c r="F655" s="300">
        <v>9183.41</v>
      </c>
    </row>
    <row r="656" spans="1:6" ht="409.6" hidden="1" customHeight="1" x14ac:dyDescent="0.2"/>
    <row r="657" spans="1:6" ht="11.25" customHeight="1" x14ac:dyDescent="0.2">
      <c r="A657" s="305"/>
      <c r="B657" s="304" t="s">
        <v>84</v>
      </c>
      <c r="C657" s="303"/>
      <c r="D657" s="302"/>
      <c r="E657" s="301">
        <v>1</v>
      </c>
      <c r="F657" s="300">
        <v>91.83</v>
      </c>
    </row>
    <row r="658" spans="1:6" ht="409.6" hidden="1" customHeight="1" x14ac:dyDescent="0.2"/>
    <row r="659" spans="1:6" ht="11.25" customHeight="1" x14ac:dyDescent="0.2">
      <c r="A659" s="305"/>
      <c r="B659" s="304" t="s">
        <v>83</v>
      </c>
      <c r="C659" s="303"/>
      <c r="D659" s="302"/>
      <c r="E659" s="301" t="s">
        <v>73</v>
      </c>
      <c r="F659" s="300">
        <v>9275.24</v>
      </c>
    </row>
    <row r="660" spans="1:6" ht="409.6" hidden="1" customHeight="1" x14ac:dyDescent="0.2"/>
    <row r="661" spans="1:6" ht="11.25" customHeight="1" x14ac:dyDescent="0.2">
      <c r="A661" s="305"/>
      <c r="B661" s="304" t="s">
        <v>85</v>
      </c>
      <c r="C661" s="303"/>
      <c r="D661" s="302"/>
      <c r="E661" s="301">
        <v>8</v>
      </c>
      <c r="F661" s="300">
        <v>742.02</v>
      </c>
    </row>
    <row r="662" spans="1:6" ht="409.6" hidden="1" customHeight="1" x14ac:dyDescent="0.2"/>
    <row r="663" spans="1:6" ht="12" customHeight="1" x14ac:dyDescent="0.2">
      <c r="C663" s="299" t="s">
        <v>86</v>
      </c>
      <c r="E663" s="298"/>
      <c r="F663" s="297">
        <v>10017.26</v>
      </c>
    </row>
    <row r="664" spans="1:6" ht="12.75" customHeight="1" x14ac:dyDescent="0.2">
      <c r="A664" s="143" t="s">
        <v>360</v>
      </c>
      <c r="B664" s="142"/>
      <c r="C664" s="142"/>
      <c r="D664" s="296"/>
      <c r="E664" s="142"/>
      <c r="F664" s="142"/>
    </row>
    <row r="665" spans="1:6" ht="6" customHeight="1" x14ac:dyDescent="0.25">
      <c r="F665" s="295"/>
    </row>
    <row r="666" spans="1:6" ht="123.4" customHeight="1" x14ac:dyDescent="0.2"/>
    <row r="667" spans="1:6" ht="6" customHeight="1" x14ac:dyDescent="0.2">
      <c r="A667" s="293"/>
      <c r="B667" s="294"/>
      <c r="C667" s="293"/>
      <c r="D667" s="292"/>
    </row>
    <row r="668" spans="1:6" ht="39" customHeight="1" x14ac:dyDescent="0.2">
      <c r="A668" s="348" t="s">
        <v>87</v>
      </c>
      <c r="B668" s="349"/>
      <c r="C668" s="141"/>
      <c r="D668" s="348" t="s">
        <v>88</v>
      </c>
      <c r="E668" s="349"/>
      <c r="F668" s="350"/>
    </row>
    <row r="669" spans="1:6" ht="6" customHeight="1" x14ac:dyDescent="0.2">
      <c r="A669" s="338"/>
      <c r="B669" s="168"/>
      <c r="C669" s="167"/>
      <c r="D669" s="166"/>
      <c r="E669" s="165"/>
      <c r="F669" s="164"/>
    </row>
    <row r="670" spans="1:6" ht="14.1" customHeight="1" x14ac:dyDescent="0.2">
      <c r="A670" s="345" t="s">
        <v>66</v>
      </c>
      <c r="B670" s="346"/>
      <c r="C670" s="347"/>
      <c r="D670" s="138" t="s">
        <v>67</v>
      </c>
      <c r="E670" s="337" t="s">
        <v>68</v>
      </c>
      <c r="F670" s="160"/>
    </row>
    <row r="671" spans="1:6" ht="12.75" customHeight="1" x14ac:dyDescent="0.2">
      <c r="A671" s="345"/>
      <c r="B671" s="346"/>
      <c r="C671" s="347"/>
      <c r="D671" s="138" t="s">
        <v>69</v>
      </c>
      <c r="E671" s="333" t="s">
        <v>73</v>
      </c>
      <c r="F671" s="160"/>
    </row>
    <row r="672" spans="1:6" ht="12.75" customHeight="1" x14ac:dyDescent="0.2">
      <c r="A672" s="163" t="s">
        <v>70</v>
      </c>
      <c r="B672" s="162"/>
      <c r="C672" s="162"/>
      <c r="D672" s="138" t="s">
        <v>71</v>
      </c>
      <c r="E672" s="336" t="s">
        <v>72</v>
      </c>
      <c r="F672" s="160"/>
    </row>
    <row r="673" spans="1:6" ht="12.75" customHeight="1" x14ac:dyDescent="0.2">
      <c r="A673" s="335" t="s">
        <v>73</v>
      </c>
      <c r="B673" s="334"/>
      <c r="C673" s="162"/>
      <c r="D673" s="138" t="s">
        <v>74</v>
      </c>
      <c r="E673" s="333">
        <v>10</v>
      </c>
      <c r="F673" s="160"/>
    </row>
    <row r="674" spans="1:6" ht="12.75" customHeight="1" x14ac:dyDescent="0.2">
      <c r="A674" s="332" t="s">
        <v>73</v>
      </c>
      <c r="B674" s="331"/>
      <c r="C674" s="161"/>
      <c r="D674" s="330"/>
      <c r="E674" s="329"/>
      <c r="F674" s="160"/>
    </row>
    <row r="675" spans="1:6" ht="6" customHeight="1" x14ac:dyDescent="0.2">
      <c r="A675" s="328"/>
      <c r="B675" s="159"/>
      <c r="C675" s="158"/>
      <c r="D675" s="327"/>
      <c r="E675" s="157"/>
      <c r="F675" s="156"/>
    </row>
    <row r="676" spans="1:6" ht="6" customHeight="1" x14ac:dyDescent="0.2">
      <c r="A676" s="326"/>
      <c r="B676" s="325"/>
      <c r="C676" s="324"/>
      <c r="D676" s="155"/>
      <c r="E676" s="154"/>
      <c r="F676" s="147"/>
    </row>
    <row r="677" spans="1:6" ht="12.75" customHeight="1" x14ac:dyDescent="0.2">
      <c r="A677" s="323" t="s">
        <v>75</v>
      </c>
      <c r="D677" s="150"/>
      <c r="E677" s="150"/>
      <c r="F677" s="150"/>
    </row>
    <row r="678" spans="1:6" ht="17.25" customHeight="1" x14ac:dyDescent="0.2">
      <c r="A678" s="153" t="s">
        <v>320</v>
      </c>
      <c r="B678" s="322"/>
      <c r="C678" s="149"/>
      <c r="D678" s="150"/>
      <c r="E678" s="150"/>
      <c r="F678" s="150"/>
    </row>
    <row r="679" spans="1:6" ht="12.75" customHeight="1" x14ac:dyDescent="0.2">
      <c r="A679" s="153" t="s">
        <v>73</v>
      </c>
      <c r="B679" s="322"/>
      <c r="C679" s="149"/>
      <c r="D679" s="150"/>
      <c r="E679" s="150"/>
      <c r="F679" s="150"/>
    </row>
    <row r="680" spans="1:6" ht="12.75" customHeight="1" x14ac:dyDescent="0.2">
      <c r="A680" s="153" t="s">
        <v>73</v>
      </c>
      <c r="B680" s="322"/>
      <c r="C680" s="149"/>
      <c r="D680" s="150"/>
      <c r="E680" s="150"/>
      <c r="F680" s="150"/>
    </row>
    <row r="681" spans="1:6" ht="12.75" customHeight="1" x14ac:dyDescent="0.2">
      <c r="A681" s="321" t="s">
        <v>76</v>
      </c>
      <c r="B681" s="152"/>
      <c r="C681" s="152"/>
      <c r="D681" s="152"/>
      <c r="E681" s="152"/>
      <c r="F681" s="152"/>
    </row>
    <row r="682" spans="1:6" ht="6" customHeight="1" x14ac:dyDescent="0.2">
      <c r="E682" s="148"/>
    </row>
    <row r="683" spans="1:6" ht="12.75" customHeight="1" x14ac:dyDescent="0.2">
      <c r="A683" s="320" t="s">
        <v>199</v>
      </c>
      <c r="B683" s="151" t="s">
        <v>359</v>
      </c>
      <c r="C683" s="150"/>
      <c r="D683" s="150"/>
      <c r="E683" s="149"/>
      <c r="F683" s="319" t="s">
        <v>182</v>
      </c>
    </row>
    <row r="684" spans="1:6" ht="6" customHeight="1" x14ac:dyDescent="0.2">
      <c r="E684" s="148"/>
    </row>
    <row r="685" spans="1:6" ht="6" customHeight="1" x14ac:dyDescent="0.2">
      <c r="E685" s="148"/>
    </row>
    <row r="686" spans="1:6" ht="12.75" customHeight="1" x14ac:dyDescent="0.2">
      <c r="A686" s="318" t="s">
        <v>77</v>
      </c>
      <c r="B686" s="318" t="s">
        <v>34</v>
      </c>
      <c r="C686" s="317" t="s">
        <v>78</v>
      </c>
      <c r="D686" s="316" t="s">
        <v>36</v>
      </c>
      <c r="E686" s="315" t="s">
        <v>79</v>
      </c>
      <c r="F686" s="314" t="s">
        <v>80</v>
      </c>
    </row>
    <row r="687" spans="1:6" ht="6" customHeight="1" x14ac:dyDescent="0.2">
      <c r="A687" s="144"/>
      <c r="B687" s="144"/>
      <c r="C687" s="144"/>
      <c r="D687" s="144"/>
      <c r="E687" s="144"/>
      <c r="F687" s="144"/>
    </row>
    <row r="688" spans="1:6" ht="12.75" customHeight="1" x14ac:dyDescent="0.2">
      <c r="A688" s="147"/>
      <c r="B688" s="146" t="s">
        <v>89</v>
      </c>
      <c r="C688" s="308"/>
      <c r="D688" s="308"/>
      <c r="E688" s="308"/>
      <c r="F688" s="308"/>
    </row>
    <row r="689" spans="1:6" ht="8.25" customHeight="1" x14ac:dyDescent="0.2">
      <c r="A689" s="145"/>
      <c r="B689" s="145"/>
      <c r="C689" s="145"/>
      <c r="D689" s="145"/>
      <c r="E689" s="145"/>
      <c r="F689" s="145"/>
    </row>
    <row r="690" spans="1:6" ht="12.75" customHeight="1" x14ac:dyDescent="0.2">
      <c r="A690" s="313" t="s">
        <v>250</v>
      </c>
      <c r="B690" s="312" t="s">
        <v>251</v>
      </c>
      <c r="C690" s="311" t="s">
        <v>252</v>
      </c>
      <c r="D690" s="310">
        <v>1</v>
      </c>
      <c r="E690" s="309">
        <v>94191.75</v>
      </c>
      <c r="F690" s="309">
        <v>94191.75</v>
      </c>
    </row>
    <row r="691" spans="1:6" ht="409.6" hidden="1" customHeight="1" x14ac:dyDescent="0.2"/>
    <row r="692" spans="1:6" ht="11.25" customHeight="1" x14ac:dyDescent="0.2">
      <c r="B692" s="146" t="s">
        <v>90</v>
      </c>
      <c r="C692" s="308"/>
      <c r="D692" s="308"/>
      <c r="E692" s="307"/>
      <c r="F692" s="306">
        <v>94191.75</v>
      </c>
    </row>
    <row r="693" spans="1:6" ht="6.75" customHeight="1" x14ac:dyDescent="0.2">
      <c r="A693" s="145"/>
      <c r="B693" s="145"/>
      <c r="C693" s="145"/>
      <c r="D693" s="145"/>
      <c r="E693" s="144"/>
      <c r="F693" s="144"/>
    </row>
    <row r="694" spans="1:6" ht="0.2" customHeight="1" x14ac:dyDescent="0.2"/>
    <row r="695" spans="1:6" ht="12.75" customHeight="1" x14ac:dyDescent="0.2">
      <c r="A695" s="147"/>
      <c r="B695" s="146" t="s">
        <v>91</v>
      </c>
      <c r="C695" s="308"/>
      <c r="D695" s="308"/>
      <c r="E695" s="308"/>
      <c r="F695" s="308"/>
    </row>
    <row r="696" spans="1:6" ht="8.25" customHeight="1" x14ac:dyDescent="0.2">
      <c r="A696" s="145"/>
      <c r="B696" s="145"/>
      <c r="C696" s="145"/>
      <c r="D696" s="145"/>
      <c r="E696" s="145"/>
      <c r="F696" s="145"/>
    </row>
    <row r="697" spans="1:6" ht="12.75" customHeight="1" x14ac:dyDescent="0.2">
      <c r="A697" s="313" t="s">
        <v>299</v>
      </c>
      <c r="B697" s="312" t="s">
        <v>300</v>
      </c>
      <c r="C697" s="311" t="s">
        <v>15</v>
      </c>
      <c r="D697" s="310">
        <v>2.8</v>
      </c>
      <c r="E697" s="309">
        <v>71.510000000000005</v>
      </c>
      <c r="F697" s="309">
        <v>200.23</v>
      </c>
    </row>
    <row r="698" spans="1:6" ht="409.6" hidden="1" customHeight="1" x14ac:dyDescent="0.2"/>
    <row r="699" spans="1:6" ht="12.75" customHeight="1" x14ac:dyDescent="0.2">
      <c r="A699" s="313" t="s">
        <v>297</v>
      </c>
      <c r="B699" s="312" t="s">
        <v>298</v>
      </c>
      <c r="C699" s="311" t="s">
        <v>15</v>
      </c>
      <c r="D699" s="310">
        <v>28</v>
      </c>
      <c r="E699" s="309">
        <v>48.6</v>
      </c>
      <c r="F699" s="309">
        <v>1360.8</v>
      </c>
    </row>
    <row r="700" spans="1:6" ht="409.6" hidden="1" customHeight="1" x14ac:dyDescent="0.2"/>
    <row r="701" spans="1:6" ht="12.75" customHeight="1" x14ac:dyDescent="0.2">
      <c r="A701" s="313" t="s">
        <v>293</v>
      </c>
      <c r="B701" s="312" t="s">
        <v>294</v>
      </c>
      <c r="C701" s="311" t="s">
        <v>15</v>
      </c>
      <c r="D701" s="310">
        <v>56</v>
      </c>
      <c r="E701" s="309">
        <v>24.3</v>
      </c>
      <c r="F701" s="309">
        <v>1360.8</v>
      </c>
    </row>
    <row r="702" spans="1:6" ht="409.6" hidden="1" customHeight="1" x14ac:dyDescent="0.2"/>
    <row r="703" spans="1:6" ht="11.25" customHeight="1" x14ac:dyDescent="0.2">
      <c r="B703" s="146" t="s">
        <v>92</v>
      </c>
      <c r="C703" s="308"/>
      <c r="D703" s="308"/>
      <c r="E703" s="307"/>
      <c r="F703" s="306">
        <v>2921.83</v>
      </c>
    </row>
    <row r="704" spans="1:6" ht="6.75" customHeight="1" x14ac:dyDescent="0.2">
      <c r="A704" s="145"/>
      <c r="B704" s="145"/>
      <c r="C704" s="145"/>
      <c r="D704" s="145"/>
      <c r="E704" s="144"/>
      <c r="F704" s="144"/>
    </row>
    <row r="705" spans="1:6" ht="0.2" customHeight="1" x14ac:dyDescent="0.2"/>
    <row r="706" spans="1:6" ht="12.75" customHeight="1" x14ac:dyDescent="0.2">
      <c r="A706" s="147"/>
      <c r="B706" s="146" t="s">
        <v>316</v>
      </c>
      <c r="C706" s="308"/>
      <c r="D706" s="308"/>
      <c r="E706" s="308"/>
      <c r="F706" s="308"/>
    </row>
    <row r="707" spans="1:6" ht="8.25" customHeight="1" x14ac:dyDescent="0.2">
      <c r="A707" s="145"/>
      <c r="B707" s="145"/>
      <c r="C707" s="145"/>
      <c r="D707" s="145"/>
      <c r="E707" s="145"/>
      <c r="F707" s="145"/>
    </row>
    <row r="708" spans="1:6" ht="12.75" customHeight="1" x14ac:dyDescent="0.2">
      <c r="A708" s="313" t="s">
        <v>25</v>
      </c>
      <c r="B708" s="312" t="s">
        <v>26</v>
      </c>
      <c r="C708" s="311" t="s">
        <v>24</v>
      </c>
      <c r="D708" s="310">
        <v>0.04</v>
      </c>
      <c r="E708" s="309">
        <v>2921.83</v>
      </c>
      <c r="F708" s="309">
        <v>116.87</v>
      </c>
    </row>
    <row r="709" spans="1:6" ht="409.6" hidden="1" customHeight="1" x14ac:dyDescent="0.2"/>
    <row r="710" spans="1:6" ht="12.75" customHeight="1" x14ac:dyDescent="0.2">
      <c r="A710" s="313" t="s">
        <v>22</v>
      </c>
      <c r="B710" s="312" t="s">
        <v>23</v>
      </c>
      <c r="C710" s="311" t="s">
        <v>24</v>
      </c>
      <c r="D710" s="310">
        <v>0.03</v>
      </c>
      <c r="E710" s="309">
        <v>2921.83</v>
      </c>
      <c r="F710" s="309">
        <v>87.65</v>
      </c>
    </row>
    <row r="711" spans="1:6" ht="409.6" hidden="1" customHeight="1" x14ac:dyDescent="0.2"/>
    <row r="712" spans="1:6" ht="11.25" customHeight="1" x14ac:dyDescent="0.2">
      <c r="B712" s="146" t="s">
        <v>315</v>
      </c>
      <c r="C712" s="308"/>
      <c r="D712" s="308"/>
      <c r="E712" s="307"/>
      <c r="F712" s="306">
        <v>204.52</v>
      </c>
    </row>
    <row r="713" spans="1:6" ht="6.75" customHeight="1" x14ac:dyDescent="0.2">
      <c r="A713" s="145"/>
      <c r="B713" s="145"/>
      <c r="C713" s="145"/>
      <c r="D713" s="145"/>
      <c r="E713" s="144"/>
      <c r="F713" s="144"/>
    </row>
    <row r="714" spans="1:6" ht="0.2" customHeight="1" x14ac:dyDescent="0.2"/>
    <row r="715" spans="1:6" ht="12.75" customHeight="1" x14ac:dyDescent="0.2">
      <c r="A715" s="147"/>
      <c r="B715" s="146" t="s">
        <v>314</v>
      </c>
      <c r="C715" s="308"/>
      <c r="D715" s="308"/>
      <c r="E715" s="308"/>
      <c r="F715" s="308"/>
    </row>
    <row r="716" spans="1:6" ht="8.25" customHeight="1" x14ac:dyDescent="0.2">
      <c r="A716" s="145"/>
      <c r="B716" s="145"/>
      <c r="C716" s="145"/>
      <c r="D716" s="145"/>
      <c r="E716" s="145"/>
      <c r="F716" s="145"/>
    </row>
    <row r="717" spans="1:6" ht="12.75" customHeight="1" x14ac:dyDescent="0.2">
      <c r="A717" s="313" t="s">
        <v>93</v>
      </c>
      <c r="B717" s="312" t="s">
        <v>30</v>
      </c>
      <c r="C717" s="311" t="s">
        <v>28</v>
      </c>
      <c r="D717" s="310">
        <v>14</v>
      </c>
      <c r="E717" s="309">
        <v>47.64</v>
      </c>
      <c r="F717" s="309">
        <v>666.96</v>
      </c>
    </row>
    <row r="718" spans="1:6" ht="409.6" hidden="1" customHeight="1" x14ac:dyDescent="0.2"/>
    <row r="719" spans="1:6" ht="11.25" customHeight="1" x14ac:dyDescent="0.2">
      <c r="B719" s="146" t="s">
        <v>313</v>
      </c>
      <c r="C719" s="308"/>
      <c r="D719" s="308"/>
      <c r="E719" s="307"/>
      <c r="F719" s="306">
        <v>666.96</v>
      </c>
    </row>
    <row r="720" spans="1:6" ht="6.75" customHeight="1" x14ac:dyDescent="0.2">
      <c r="A720" s="145"/>
      <c r="B720" s="145"/>
      <c r="C720" s="145"/>
      <c r="D720" s="145"/>
      <c r="E720" s="144"/>
      <c r="F720" s="144"/>
    </row>
    <row r="721" spans="1:6" ht="0.2" customHeight="1" x14ac:dyDescent="0.2"/>
    <row r="722" spans="1:6" ht="11.25" customHeight="1" x14ac:dyDescent="0.2">
      <c r="A722" s="305"/>
      <c r="B722" s="304" t="s">
        <v>81</v>
      </c>
      <c r="C722" s="303"/>
      <c r="D722" s="302"/>
      <c r="E722" s="301" t="s">
        <v>73</v>
      </c>
      <c r="F722" s="300">
        <v>97985.06</v>
      </c>
    </row>
    <row r="723" spans="1:6" ht="409.6" hidden="1" customHeight="1" x14ac:dyDescent="0.2"/>
    <row r="724" spans="1:6" ht="11.25" customHeight="1" x14ac:dyDescent="0.2">
      <c r="A724" s="305"/>
      <c r="B724" s="304" t="s">
        <v>82</v>
      </c>
      <c r="C724" s="303"/>
      <c r="D724" s="302"/>
      <c r="E724" s="301">
        <v>13</v>
      </c>
      <c r="F724" s="300">
        <v>12738.06</v>
      </c>
    </row>
    <row r="725" spans="1:6" ht="409.6" hidden="1" customHeight="1" x14ac:dyDescent="0.2"/>
    <row r="726" spans="1:6" ht="11.25" customHeight="1" x14ac:dyDescent="0.2">
      <c r="A726" s="305"/>
      <c r="B726" s="304" t="s">
        <v>83</v>
      </c>
      <c r="C726" s="303"/>
      <c r="D726" s="302"/>
      <c r="E726" s="301" t="s">
        <v>73</v>
      </c>
      <c r="F726" s="300">
        <v>110723.12</v>
      </c>
    </row>
    <row r="727" spans="1:6" ht="409.6" hidden="1" customHeight="1" x14ac:dyDescent="0.2"/>
    <row r="728" spans="1:6" ht="11.25" customHeight="1" x14ac:dyDescent="0.2">
      <c r="A728" s="305"/>
      <c r="B728" s="304" t="s">
        <v>84</v>
      </c>
      <c r="C728" s="303"/>
      <c r="D728" s="302"/>
      <c r="E728" s="301">
        <v>1</v>
      </c>
      <c r="F728" s="300">
        <v>1107.23</v>
      </c>
    </row>
    <row r="729" spans="1:6" ht="409.6" hidden="1" customHeight="1" x14ac:dyDescent="0.2"/>
    <row r="730" spans="1:6" ht="11.25" customHeight="1" x14ac:dyDescent="0.2">
      <c r="A730" s="305"/>
      <c r="B730" s="304" t="s">
        <v>83</v>
      </c>
      <c r="C730" s="303"/>
      <c r="D730" s="302"/>
      <c r="E730" s="301" t="s">
        <v>73</v>
      </c>
      <c r="F730" s="300">
        <v>111830.35</v>
      </c>
    </row>
    <row r="731" spans="1:6" ht="409.6" hidden="1" customHeight="1" x14ac:dyDescent="0.2"/>
    <row r="732" spans="1:6" ht="11.25" customHeight="1" x14ac:dyDescent="0.2">
      <c r="A732" s="305"/>
      <c r="B732" s="304" t="s">
        <v>85</v>
      </c>
      <c r="C732" s="303"/>
      <c r="D732" s="302"/>
      <c r="E732" s="301">
        <v>8</v>
      </c>
      <c r="F732" s="300">
        <v>8946.43</v>
      </c>
    </row>
    <row r="733" spans="1:6" ht="409.6" hidden="1" customHeight="1" x14ac:dyDescent="0.2"/>
    <row r="734" spans="1:6" ht="12" customHeight="1" x14ac:dyDescent="0.2">
      <c r="C734" s="299" t="s">
        <v>86</v>
      </c>
      <c r="E734" s="298"/>
      <c r="F734" s="297">
        <v>120776.78</v>
      </c>
    </row>
    <row r="735" spans="1:6" ht="12.75" customHeight="1" x14ac:dyDescent="0.2">
      <c r="A735" s="143" t="s">
        <v>358</v>
      </c>
      <c r="B735" s="142"/>
      <c r="C735" s="142"/>
      <c r="D735" s="296"/>
      <c r="E735" s="142"/>
      <c r="F735" s="142"/>
    </row>
    <row r="736" spans="1:6" ht="6" customHeight="1" x14ac:dyDescent="0.25">
      <c r="F736" s="295"/>
    </row>
    <row r="737" spans="1:6" ht="136.15" customHeight="1" x14ac:dyDescent="0.2"/>
    <row r="738" spans="1:6" ht="6" customHeight="1" x14ac:dyDescent="0.2">
      <c r="A738" s="293"/>
      <c r="B738" s="294"/>
      <c r="C738" s="293"/>
      <c r="D738" s="292"/>
    </row>
    <row r="739" spans="1:6" ht="39" customHeight="1" x14ac:dyDescent="0.2">
      <c r="A739" s="348" t="s">
        <v>87</v>
      </c>
      <c r="B739" s="349"/>
      <c r="C739" s="141"/>
      <c r="D739" s="348" t="s">
        <v>88</v>
      </c>
      <c r="E739" s="349"/>
      <c r="F739" s="350"/>
    </row>
    <row r="740" spans="1:6" ht="6" customHeight="1" x14ac:dyDescent="0.2">
      <c r="A740" s="338"/>
      <c r="B740" s="168"/>
      <c r="C740" s="167"/>
      <c r="D740" s="166"/>
      <c r="E740" s="165"/>
      <c r="F740" s="164"/>
    </row>
    <row r="741" spans="1:6" ht="14.1" customHeight="1" x14ac:dyDescent="0.2">
      <c r="A741" s="345" t="s">
        <v>66</v>
      </c>
      <c r="B741" s="346"/>
      <c r="C741" s="347"/>
      <c r="D741" s="138" t="s">
        <v>67</v>
      </c>
      <c r="E741" s="337" t="s">
        <v>68</v>
      </c>
      <c r="F741" s="160"/>
    </row>
    <row r="742" spans="1:6" ht="12.75" customHeight="1" x14ac:dyDescent="0.2">
      <c r="A742" s="345"/>
      <c r="B742" s="346"/>
      <c r="C742" s="347"/>
      <c r="D742" s="138" t="s">
        <v>69</v>
      </c>
      <c r="E742" s="333" t="s">
        <v>73</v>
      </c>
      <c r="F742" s="160"/>
    </row>
    <row r="743" spans="1:6" ht="12.75" customHeight="1" x14ac:dyDescent="0.2">
      <c r="A743" s="163" t="s">
        <v>70</v>
      </c>
      <c r="B743" s="162"/>
      <c r="C743" s="162"/>
      <c r="D743" s="138" t="s">
        <v>71</v>
      </c>
      <c r="E743" s="336" t="s">
        <v>72</v>
      </c>
      <c r="F743" s="160"/>
    </row>
    <row r="744" spans="1:6" ht="12.75" customHeight="1" x14ac:dyDescent="0.2">
      <c r="A744" s="335" t="s">
        <v>73</v>
      </c>
      <c r="B744" s="334"/>
      <c r="C744" s="162"/>
      <c r="D744" s="138" t="s">
        <v>74</v>
      </c>
      <c r="E744" s="333">
        <v>11</v>
      </c>
      <c r="F744" s="160"/>
    </row>
    <row r="745" spans="1:6" ht="12.75" customHeight="1" x14ac:dyDescent="0.2">
      <c r="A745" s="332" t="s">
        <v>73</v>
      </c>
      <c r="B745" s="331"/>
      <c r="C745" s="161"/>
      <c r="D745" s="330"/>
      <c r="E745" s="329"/>
      <c r="F745" s="160"/>
    </row>
    <row r="746" spans="1:6" ht="6" customHeight="1" x14ac:dyDescent="0.2">
      <c r="A746" s="328"/>
      <c r="B746" s="159"/>
      <c r="C746" s="158"/>
      <c r="D746" s="327"/>
      <c r="E746" s="157"/>
      <c r="F746" s="156"/>
    </row>
    <row r="747" spans="1:6" ht="6" customHeight="1" x14ac:dyDescent="0.2">
      <c r="A747" s="326"/>
      <c r="B747" s="325"/>
      <c r="C747" s="324"/>
      <c r="D747" s="155"/>
      <c r="E747" s="154"/>
      <c r="F747" s="147"/>
    </row>
    <row r="748" spans="1:6" ht="12.75" customHeight="1" x14ac:dyDescent="0.2">
      <c r="A748" s="323" t="s">
        <v>75</v>
      </c>
      <c r="D748" s="150"/>
      <c r="E748" s="150"/>
      <c r="F748" s="150"/>
    </row>
    <row r="749" spans="1:6" ht="17.25" customHeight="1" x14ac:dyDescent="0.2">
      <c r="A749" s="153" t="s">
        <v>320</v>
      </c>
      <c r="B749" s="322"/>
      <c r="C749" s="149"/>
      <c r="D749" s="150"/>
      <c r="E749" s="150"/>
      <c r="F749" s="150"/>
    </row>
    <row r="750" spans="1:6" ht="12.75" customHeight="1" x14ac:dyDescent="0.2">
      <c r="A750" s="153" t="s">
        <v>73</v>
      </c>
      <c r="B750" s="322"/>
      <c r="C750" s="149"/>
      <c r="D750" s="150"/>
      <c r="E750" s="150"/>
      <c r="F750" s="150"/>
    </row>
    <row r="751" spans="1:6" ht="12.75" customHeight="1" x14ac:dyDescent="0.2">
      <c r="A751" s="153" t="s">
        <v>73</v>
      </c>
      <c r="B751" s="322"/>
      <c r="C751" s="149"/>
      <c r="D751" s="150"/>
      <c r="E751" s="150"/>
      <c r="F751" s="150"/>
    </row>
    <row r="752" spans="1:6" ht="12.75" customHeight="1" x14ac:dyDescent="0.2">
      <c r="A752" s="321" t="s">
        <v>76</v>
      </c>
      <c r="B752" s="152"/>
      <c r="C752" s="152"/>
      <c r="D752" s="152"/>
      <c r="E752" s="152"/>
      <c r="F752" s="152"/>
    </row>
    <row r="753" spans="1:6" ht="6" customHeight="1" x14ac:dyDescent="0.2">
      <c r="E753" s="148"/>
    </row>
    <row r="754" spans="1:6" ht="12.75" customHeight="1" x14ac:dyDescent="0.2">
      <c r="A754" s="320" t="s">
        <v>201</v>
      </c>
      <c r="B754" s="151" t="s">
        <v>357</v>
      </c>
      <c r="C754" s="150"/>
      <c r="D754" s="150"/>
      <c r="E754" s="149"/>
      <c r="F754" s="319" t="s">
        <v>182</v>
      </c>
    </row>
    <row r="755" spans="1:6" ht="6" customHeight="1" x14ac:dyDescent="0.2">
      <c r="E755" s="148"/>
    </row>
    <row r="756" spans="1:6" ht="6" customHeight="1" x14ac:dyDescent="0.2">
      <c r="E756" s="148"/>
    </row>
    <row r="757" spans="1:6" ht="12.75" customHeight="1" x14ac:dyDescent="0.2">
      <c r="A757" s="318" t="s">
        <v>77</v>
      </c>
      <c r="B757" s="318" t="s">
        <v>34</v>
      </c>
      <c r="C757" s="317" t="s">
        <v>78</v>
      </c>
      <c r="D757" s="316" t="s">
        <v>36</v>
      </c>
      <c r="E757" s="315" t="s">
        <v>79</v>
      </c>
      <c r="F757" s="314" t="s">
        <v>80</v>
      </c>
    </row>
    <row r="758" spans="1:6" ht="6" customHeight="1" x14ac:dyDescent="0.2">
      <c r="A758" s="144"/>
      <c r="B758" s="144"/>
      <c r="C758" s="144"/>
      <c r="D758" s="144"/>
      <c r="E758" s="144"/>
      <c r="F758" s="144"/>
    </row>
    <row r="759" spans="1:6" ht="12.75" customHeight="1" x14ac:dyDescent="0.2">
      <c r="A759" s="147"/>
      <c r="B759" s="146" t="s">
        <v>89</v>
      </c>
      <c r="C759" s="308"/>
      <c r="D759" s="308"/>
      <c r="E759" s="308"/>
      <c r="F759" s="308"/>
    </row>
    <row r="760" spans="1:6" ht="8.25" customHeight="1" x14ac:dyDescent="0.2">
      <c r="A760" s="145"/>
      <c r="B760" s="145"/>
      <c r="C760" s="145"/>
      <c r="D760" s="145"/>
      <c r="E760" s="145"/>
      <c r="F760" s="145"/>
    </row>
    <row r="761" spans="1:6" ht="12.75" customHeight="1" x14ac:dyDescent="0.2">
      <c r="A761" s="313" t="s">
        <v>283</v>
      </c>
      <c r="B761" s="312" t="s">
        <v>284</v>
      </c>
      <c r="C761" s="311" t="s">
        <v>13</v>
      </c>
      <c r="D761" s="310">
        <v>1</v>
      </c>
      <c r="E761" s="309">
        <v>34123.96</v>
      </c>
      <c r="F761" s="309">
        <v>34123.96</v>
      </c>
    </row>
    <row r="762" spans="1:6" ht="409.6" hidden="1" customHeight="1" x14ac:dyDescent="0.2"/>
    <row r="763" spans="1:6" ht="11.25" customHeight="1" x14ac:dyDescent="0.2">
      <c r="B763" s="146" t="s">
        <v>90</v>
      </c>
      <c r="C763" s="308"/>
      <c r="D763" s="308"/>
      <c r="E763" s="307"/>
      <c r="F763" s="306">
        <v>34123.96</v>
      </c>
    </row>
    <row r="764" spans="1:6" ht="6.75" customHeight="1" x14ac:dyDescent="0.2">
      <c r="A764" s="145"/>
      <c r="B764" s="145"/>
      <c r="C764" s="145"/>
      <c r="D764" s="145"/>
      <c r="E764" s="144"/>
      <c r="F764" s="144"/>
    </row>
    <row r="765" spans="1:6" ht="0.2" customHeight="1" x14ac:dyDescent="0.2"/>
    <row r="766" spans="1:6" ht="12.75" customHeight="1" x14ac:dyDescent="0.2">
      <c r="A766" s="147"/>
      <c r="B766" s="146" t="s">
        <v>91</v>
      </c>
      <c r="C766" s="308"/>
      <c r="D766" s="308"/>
      <c r="E766" s="308"/>
      <c r="F766" s="308"/>
    </row>
    <row r="767" spans="1:6" ht="8.25" customHeight="1" x14ac:dyDescent="0.2">
      <c r="A767" s="145"/>
      <c r="B767" s="145"/>
      <c r="C767" s="145"/>
      <c r="D767" s="145"/>
      <c r="E767" s="145"/>
      <c r="F767" s="145"/>
    </row>
    <row r="768" spans="1:6" ht="12.75" customHeight="1" x14ac:dyDescent="0.2">
      <c r="A768" s="313" t="s">
        <v>299</v>
      </c>
      <c r="B768" s="312" t="s">
        <v>300</v>
      </c>
      <c r="C768" s="311" t="s">
        <v>15</v>
      </c>
      <c r="D768" s="310">
        <v>1</v>
      </c>
      <c r="E768" s="309">
        <v>71.510000000000005</v>
      </c>
      <c r="F768" s="309">
        <v>71.510000000000005</v>
      </c>
    </row>
    <row r="769" spans="1:6" ht="409.6" hidden="1" customHeight="1" x14ac:dyDescent="0.2"/>
    <row r="770" spans="1:6" ht="12.75" customHeight="1" x14ac:dyDescent="0.2">
      <c r="A770" s="313" t="s">
        <v>297</v>
      </c>
      <c r="B770" s="312" t="s">
        <v>298</v>
      </c>
      <c r="C770" s="311" t="s">
        <v>15</v>
      </c>
      <c r="D770" s="310">
        <v>4</v>
      </c>
      <c r="E770" s="309">
        <v>48.6</v>
      </c>
      <c r="F770" s="309">
        <v>194.4</v>
      </c>
    </row>
    <row r="771" spans="1:6" ht="409.6" hidden="1" customHeight="1" x14ac:dyDescent="0.2"/>
    <row r="772" spans="1:6" ht="12.75" customHeight="1" x14ac:dyDescent="0.2">
      <c r="A772" s="313" t="s">
        <v>293</v>
      </c>
      <c r="B772" s="312" t="s">
        <v>294</v>
      </c>
      <c r="C772" s="311" t="s">
        <v>15</v>
      </c>
      <c r="D772" s="310">
        <v>8</v>
      </c>
      <c r="E772" s="309">
        <v>24.3</v>
      </c>
      <c r="F772" s="309">
        <v>194.4</v>
      </c>
    </row>
    <row r="773" spans="1:6" ht="409.6" hidden="1" customHeight="1" x14ac:dyDescent="0.2"/>
    <row r="774" spans="1:6" ht="11.25" customHeight="1" x14ac:dyDescent="0.2">
      <c r="B774" s="146" t="s">
        <v>92</v>
      </c>
      <c r="C774" s="308"/>
      <c r="D774" s="308"/>
      <c r="E774" s="307"/>
      <c r="F774" s="306">
        <v>460.31</v>
      </c>
    </row>
    <row r="775" spans="1:6" ht="6.75" customHeight="1" x14ac:dyDescent="0.2">
      <c r="A775" s="145"/>
      <c r="B775" s="145"/>
      <c r="C775" s="145"/>
      <c r="D775" s="145"/>
      <c r="E775" s="144"/>
      <c r="F775" s="144"/>
    </row>
    <row r="776" spans="1:6" ht="0.2" customHeight="1" x14ac:dyDescent="0.2"/>
    <row r="777" spans="1:6" ht="12.75" customHeight="1" x14ac:dyDescent="0.2">
      <c r="A777" s="147"/>
      <c r="B777" s="146" t="s">
        <v>316</v>
      </c>
      <c r="C777" s="308"/>
      <c r="D777" s="308"/>
      <c r="E777" s="308"/>
      <c r="F777" s="308"/>
    </row>
    <row r="778" spans="1:6" ht="8.25" customHeight="1" x14ac:dyDescent="0.2">
      <c r="A778" s="145"/>
      <c r="B778" s="145"/>
      <c r="C778" s="145"/>
      <c r="D778" s="145"/>
      <c r="E778" s="145"/>
      <c r="F778" s="145"/>
    </row>
    <row r="779" spans="1:6" ht="12.75" customHeight="1" x14ac:dyDescent="0.2">
      <c r="A779" s="313" t="s">
        <v>25</v>
      </c>
      <c r="B779" s="312" t="s">
        <v>26</v>
      </c>
      <c r="C779" s="311" t="s">
        <v>24</v>
      </c>
      <c r="D779" s="310">
        <v>0.04</v>
      </c>
      <c r="E779" s="309">
        <v>460.31</v>
      </c>
      <c r="F779" s="309">
        <v>18.41</v>
      </c>
    </row>
    <row r="780" spans="1:6" ht="409.6" hidden="1" customHeight="1" x14ac:dyDescent="0.2"/>
    <row r="781" spans="1:6" ht="12.75" customHeight="1" x14ac:dyDescent="0.2">
      <c r="A781" s="313" t="s">
        <v>22</v>
      </c>
      <c r="B781" s="312" t="s">
        <v>23</v>
      </c>
      <c r="C781" s="311" t="s">
        <v>24</v>
      </c>
      <c r="D781" s="310">
        <v>0.03</v>
      </c>
      <c r="E781" s="309">
        <v>460.31</v>
      </c>
      <c r="F781" s="309">
        <v>13.81</v>
      </c>
    </row>
    <row r="782" spans="1:6" ht="409.6" hidden="1" customHeight="1" x14ac:dyDescent="0.2"/>
    <row r="783" spans="1:6" ht="11.25" customHeight="1" x14ac:dyDescent="0.2">
      <c r="B783" s="146" t="s">
        <v>315</v>
      </c>
      <c r="C783" s="308"/>
      <c r="D783" s="308"/>
      <c r="E783" s="307"/>
      <c r="F783" s="306">
        <v>32.22</v>
      </c>
    </row>
    <row r="784" spans="1:6" ht="6.75" customHeight="1" x14ac:dyDescent="0.2">
      <c r="A784" s="145"/>
      <c r="B784" s="145"/>
      <c r="C784" s="145"/>
      <c r="D784" s="145"/>
      <c r="E784" s="144"/>
      <c r="F784" s="144"/>
    </row>
    <row r="785" spans="1:6" ht="0.2" customHeight="1" x14ac:dyDescent="0.2"/>
    <row r="786" spans="1:6" ht="12.75" customHeight="1" x14ac:dyDescent="0.2">
      <c r="A786" s="147"/>
      <c r="B786" s="146" t="s">
        <v>314</v>
      </c>
      <c r="C786" s="308"/>
      <c r="D786" s="308"/>
      <c r="E786" s="308"/>
      <c r="F786" s="308"/>
    </row>
    <row r="787" spans="1:6" ht="8.25" customHeight="1" x14ac:dyDescent="0.2">
      <c r="A787" s="145"/>
      <c r="B787" s="145"/>
      <c r="C787" s="145"/>
      <c r="D787" s="145"/>
      <c r="E787" s="145"/>
      <c r="F787" s="145"/>
    </row>
    <row r="788" spans="1:6" ht="12.75" customHeight="1" x14ac:dyDescent="0.2">
      <c r="A788" s="313" t="s">
        <v>93</v>
      </c>
      <c r="B788" s="312" t="s">
        <v>30</v>
      </c>
      <c r="C788" s="311" t="s">
        <v>28</v>
      </c>
      <c r="D788" s="310">
        <v>4</v>
      </c>
      <c r="E788" s="309">
        <v>47.64</v>
      </c>
      <c r="F788" s="309">
        <v>190.56</v>
      </c>
    </row>
    <row r="789" spans="1:6" ht="409.6" hidden="1" customHeight="1" x14ac:dyDescent="0.2"/>
    <row r="790" spans="1:6" ht="11.25" customHeight="1" x14ac:dyDescent="0.2">
      <c r="B790" s="146" t="s">
        <v>313</v>
      </c>
      <c r="C790" s="308"/>
      <c r="D790" s="308"/>
      <c r="E790" s="307"/>
      <c r="F790" s="306">
        <v>190.56</v>
      </c>
    </row>
    <row r="791" spans="1:6" ht="6.75" customHeight="1" x14ac:dyDescent="0.2">
      <c r="A791" s="145"/>
      <c r="B791" s="145"/>
      <c r="C791" s="145"/>
      <c r="D791" s="145"/>
      <c r="E791" s="144"/>
      <c r="F791" s="144"/>
    </row>
    <row r="792" spans="1:6" ht="0.2" customHeight="1" x14ac:dyDescent="0.2"/>
    <row r="793" spans="1:6" ht="11.25" customHeight="1" x14ac:dyDescent="0.2">
      <c r="A793" s="305"/>
      <c r="B793" s="304" t="s">
        <v>81</v>
      </c>
      <c r="C793" s="303"/>
      <c r="D793" s="302"/>
      <c r="E793" s="301" t="s">
        <v>73</v>
      </c>
      <c r="F793" s="300">
        <v>34807.050000000003</v>
      </c>
    </row>
    <row r="794" spans="1:6" ht="409.6" hidden="1" customHeight="1" x14ac:dyDescent="0.2"/>
    <row r="795" spans="1:6" ht="11.25" customHeight="1" x14ac:dyDescent="0.2">
      <c r="A795" s="305"/>
      <c r="B795" s="304" t="s">
        <v>82</v>
      </c>
      <c r="C795" s="303"/>
      <c r="D795" s="302"/>
      <c r="E795" s="301">
        <v>13</v>
      </c>
      <c r="F795" s="300">
        <v>4524.92</v>
      </c>
    </row>
    <row r="796" spans="1:6" ht="409.6" hidden="1" customHeight="1" x14ac:dyDescent="0.2"/>
    <row r="797" spans="1:6" ht="11.25" customHeight="1" x14ac:dyDescent="0.2">
      <c r="A797" s="305"/>
      <c r="B797" s="304" t="s">
        <v>83</v>
      </c>
      <c r="C797" s="303"/>
      <c r="D797" s="302"/>
      <c r="E797" s="301" t="s">
        <v>73</v>
      </c>
      <c r="F797" s="300">
        <v>39331.97</v>
      </c>
    </row>
    <row r="798" spans="1:6" ht="409.6" hidden="1" customHeight="1" x14ac:dyDescent="0.2"/>
    <row r="799" spans="1:6" ht="11.25" customHeight="1" x14ac:dyDescent="0.2">
      <c r="A799" s="305"/>
      <c r="B799" s="304" t="s">
        <v>84</v>
      </c>
      <c r="C799" s="303"/>
      <c r="D799" s="302"/>
      <c r="E799" s="301">
        <v>1</v>
      </c>
      <c r="F799" s="300">
        <v>393.32</v>
      </c>
    </row>
    <row r="800" spans="1:6" ht="409.6" hidden="1" customHeight="1" x14ac:dyDescent="0.2"/>
    <row r="801" spans="1:6" ht="11.25" customHeight="1" x14ac:dyDescent="0.2">
      <c r="A801" s="305"/>
      <c r="B801" s="304" t="s">
        <v>83</v>
      </c>
      <c r="C801" s="303"/>
      <c r="D801" s="302"/>
      <c r="E801" s="301" t="s">
        <v>73</v>
      </c>
      <c r="F801" s="300">
        <v>39725.29</v>
      </c>
    </row>
    <row r="802" spans="1:6" ht="409.6" hidden="1" customHeight="1" x14ac:dyDescent="0.2"/>
    <row r="803" spans="1:6" ht="11.25" customHeight="1" x14ac:dyDescent="0.2">
      <c r="A803" s="305"/>
      <c r="B803" s="304" t="s">
        <v>85</v>
      </c>
      <c r="C803" s="303"/>
      <c r="D803" s="302"/>
      <c r="E803" s="301">
        <v>8</v>
      </c>
      <c r="F803" s="300">
        <v>3178.02</v>
      </c>
    </row>
    <row r="804" spans="1:6" ht="409.6" hidden="1" customHeight="1" x14ac:dyDescent="0.2"/>
    <row r="805" spans="1:6" ht="12" customHeight="1" x14ac:dyDescent="0.2">
      <c r="C805" s="299" t="s">
        <v>86</v>
      </c>
      <c r="E805" s="298"/>
      <c r="F805" s="297">
        <v>42903.31</v>
      </c>
    </row>
    <row r="806" spans="1:6" ht="12.75" customHeight="1" x14ac:dyDescent="0.2">
      <c r="A806" s="143" t="s">
        <v>356</v>
      </c>
      <c r="B806" s="142"/>
      <c r="C806" s="142"/>
      <c r="D806" s="296"/>
      <c r="E806" s="142"/>
      <c r="F806" s="142"/>
    </row>
    <row r="807" spans="1:6" ht="6" customHeight="1" x14ac:dyDescent="0.25">
      <c r="F807" s="295"/>
    </row>
    <row r="808" spans="1:6" ht="136.15" customHeight="1" x14ac:dyDescent="0.2"/>
    <row r="809" spans="1:6" ht="6" customHeight="1" x14ac:dyDescent="0.2">
      <c r="A809" s="293"/>
      <c r="B809" s="294"/>
      <c r="C809" s="293"/>
      <c r="D809" s="292"/>
    </row>
    <row r="810" spans="1:6" ht="39" customHeight="1" x14ac:dyDescent="0.2">
      <c r="A810" s="348" t="s">
        <v>87</v>
      </c>
      <c r="B810" s="349"/>
      <c r="C810" s="141"/>
      <c r="D810" s="348" t="s">
        <v>88</v>
      </c>
      <c r="E810" s="349"/>
      <c r="F810" s="350"/>
    </row>
    <row r="811" spans="1:6" ht="6" customHeight="1" x14ac:dyDescent="0.2">
      <c r="A811" s="338"/>
      <c r="B811" s="168"/>
      <c r="C811" s="167"/>
      <c r="D811" s="166"/>
      <c r="E811" s="165"/>
      <c r="F811" s="164"/>
    </row>
    <row r="812" spans="1:6" ht="14.1" customHeight="1" x14ac:dyDescent="0.2">
      <c r="A812" s="345" t="s">
        <v>66</v>
      </c>
      <c r="B812" s="346"/>
      <c r="C812" s="347"/>
      <c r="D812" s="138" t="s">
        <v>67</v>
      </c>
      <c r="E812" s="337" t="s">
        <v>68</v>
      </c>
      <c r="F812" s="160"/>
    </row>
    <row r="813" spans="1:6" ht="12.75" customHeight="1" x14ac:dyDescent="0.2">
      <c r="A813" s="345"/>
      <c r="B813" s="346"/>
      <c r="C813" s="347"/>
      <c r="D813" s="138" t="s">
        <v>69</v>
      </c>
      <c r="E813" s="333" t="s">
        <v>73</v>
      </c>
      <c r="F813" s="160"/>
    </row>
    <row r="814" spans="1:6" ht="12.75" customHeight="1" x14ac:dyDescent="0.2">
      <c r="A814" s="163" t="s">
        <v>70</v>
      </c>
      <c r="B814" s="162"/>
      <c r="C814" s="162"/>
      <c r="D814" s="138" t="s">
        <v>71</v>
      </c>
      <c r="E814" s="336" t="s">
        <v>72</v>
      </c>
      <c r="F814" s="160"/>
    </row>
    <row r="815" spans="1:6" ht="12.75" customHeight="1" x14ac:dyDescent="0.2">
      <c r="A815" s="335" t="s">
        <v>73</v>
      </c>
      <c r="B815" s="334"/>
      <c r="C815" s="162"/>
      <c r="D815" s="138" t="s">
        <v>74</v>
      </c>
      <c r="E815" s="333">
        <v>12</v>
      </c>
      <c r="F815" s="160"/>
    </row>
    <row r="816" spans="1:6" ht="12.75" customHeight="1" x14ac:dyDescent="0.2">
      <c r="A816" s="332" t="s">
        <v>73</v>
      </c>
      <c r="B816" s="331"/>
      <c r="C816" s="161"/>
      <c r="D816" s="330"/>
      <c r="E816" s="329"/>
      <c r="F816" s="160"/>
    </row>
    <row r="817" spans="1:6" ht="6" customHeight="1" x14ac:dyDescent="0.2">
      <c r="A817" s="328"/>
      <c r="B817" s="159"/>
      <c r="C817" s="158"/>
      <c r="D817" s="327"/>
      <c r="E817" s="157"/>
      <c r="F817" s="156"/>
    </row>
    <row r="818" spans="1:6" ht="6" customHeight="1" x14ac:dyDescent="0.2">
      <c r="A818" s="326"/>
      <c r="B818" s="325"/>
      <c r="C818" s="324"/>
      <c r="D818" s="155"/>
      <c r="E818" s="154"/>
      <c r="F818" s="147"/>
    </row>
    <row r="819" spans="1:6" ht="12.75" customHeight="1" x14ac:dyDescent="0.2">
      <c r="A819" s="323" t="s">
        <v>75</v>
      </c>
      <c r="D819" s="150"/>
      <c r="E819" s="150"/>
      <c r="F819" s="150"/>
    </row>
    <row r="820" spans="1:6" ht="17.25" customHeight="1" x14ac:dyDescent="0.2">
      <c r="A820" s="153" t="s">
        <v>320</v>
      </c>
      <c r="B820" s="322"/>
      <c r="C820" s="149"/>
      <c r="D820" s="150"/>
      <c r="E820" s="150"/>
      <c r="F820" s="150"/>
    </row>
    <row r="821" spans="1:6" ht="12.75" customHeight="1" x14ac:dyDescent="0.2">
      <c r="A821" s="153" t="s">
        <v>73</v>
      </c>
      <c r="B821" s="322"/>
      <c r="C821" s="149"/>
      <c r="D821" s="150"/>
      <c r="E821" s="150"/>
      <c r="F821" s="150"/>
    </row>
    <row r="822" spans="1:6" ht="12.75" customHeight="1" x14ac:dyDescent="0.2">
      <c r="A822" s="153" t="s">
        <v>73</v>
      </c>
      <c r="B822" s="322"/>
      <c r="C822" s="149"/>
      <c r="D822" s="150"/>
      <c r="E822" s="150"/>
      <c r="F822" s="150"/>
    </row>
    <row r="823" spans="1:6" ht="12.75" customHeight="1" x14ac:dyDescent="0.2">
      <c r="A823" s="321" t="s">
        <v>76</v>
      </c>
      <c r="B823" s="152"/>
      <c r="C823" s="152"/>
      <c r="D823" s="152"/>
      <c r="E823" s="152"/>
      <c r="F823" s="152"/>
    </row>
    <row r="824" spans="1:6" ht="6" customHeight="1" x14ac:dyDescent="0.2">
      <c r="E824" s="148"/>
    </row>
    <row r="825" spans="1:6" ht="12.75" customHeight="1" x14ac:dyDescent="0.2">
      <c r="A825" s="320" t="s">
        <v>203</v>
      </c>
      <c r="B825" s="151" t="s">
        <v>355</v>
      </c>
      <c r="C825" s="150"/>
      <c r="D825" s="150"/>
      <c r="E825" s="149"/>
      <c r="F825" s="319" t="s">
        <v>182</v>
      </c>
    </row>
    <row r="826" spans="1:6" ht="6" customHeight="1" x14ac:dyDescent="0.2">
      <c r="E826" s="148"/>
    </row>
    <row r="827" spans="1:6" ht="6" customHeight="1" x14ac:dyDescent="0.2">
      <c r="E827" s="148"/>
    </row>
    <row r="828" spans="1:6" ht="12.75" customHeight="1" x14ac:dyDescent="0.2">
      <c r="A828" s="318" t="s">
        <v>77</v>
      </c>
      <c r="B828" s="318" t="s">
        <v>34</v>
      </c>
      <c r="C828" s="317" t="s">
        <v>78</v>
      </c>
      <c r="D828" s="316" t="s">
        <v>36</v>
      </c>
      <c r="E828" s="315" t="s">
        <v>79</v>
      </c>
      <c r="F828" s="314" t="s">
        <v>80</v>
      </c>
    </row>
    <row r="829" spans="1:6" ht="6" customHeight="1" x14ac:dyDescent="0.2">
      <c r="A829" s="144"/>
      <c r="B829" s="144"/>
      <c r="C829" s="144"/>
      <c r="D829" s="144"/>
      <c r="E829" s="144"/>
      <c r="F829" s="144"/>
    </row>
    <row r="830" spans="1:6" ht="12.75" customHeight="1" x14ac:dyDescent="0.2">
      <c r="A830" s="147"/>
      <c r="B830" s="146" t="s">
        <v>89</v>
      </c>
      <c r="C830" s="308"/>
      <c r="D830" s="308"/>
      <c r="E830" s="308"/>
      <c r="F830" s="308"/>
    </row>
    <row r="831" spans="1:6" ht="8.25" customHeight="1" x14ac:dyDescent="0.2">
      <c r="A831" s="145"/>
      <c r="B831" s="145"/>
      <c r="C831" s="145"/>
      <c r="D831" s="145"/>
      <c r="E831" s="145"/>
      <c r="F831" s="145"/>
    </row>
    <row r="832" spans="1:6" ht="12.75" customHeight="1" x14ac:dyDescent="0.2">
      <c r="A832" s="313" t="s">
        <v>271</v>
      </c>
      <c r="B832" s="312" t="s">
        <v>272</v>
      </c>
      <c r="C832" s="311" t="s">
        <v>13</v>
      </c>
      <c r="D832" s="310">
        <v>1</v>
      </c>
      <c r="E832" s="309">
        <v>69146.759999999995</v>
      </c>
      <c r="F832" s="309">
        <v>69146.759999999995</v>
      </c>
    </row>
    <row r="833" spans="1:6" ht="409.6" hidden="1" customHeight="1" x14ac:dyDescent="0.2"/>
    <row r="834" spans="1:6" ht="11.25" customHeight="1" x14ac:dyDescent="0.2">
      <c r="B834" s="146" t="s">
        <v>90</v>
      </c>
      <c r="C834" s="308"/>
      <c r="D834" s="308"/>
      <c r="E834" s="307"/>
      <c r="F834" s="306">
        <v>69146.759999999995</v>
      </c>
    </row>
    <row r="835" spans="1:6" ht="6.75" customHeight="1" x14ac:dyDescent="0.2">
      <c r="A835" s="145"/>
      <c r="B835" s="145"/>
      <c r="C835" s="145"/>
      <c r="D835" s="145"/>
      <c r="E835" s="144"/>
      <c r="F835" s="144"/>
    </row>
    <row r="836" spans="1:6" ht="0.2" customHeight="1" x14ac:dyDescent="0.2"/>
    <row r="837" spans="1:6" ht="12.75" customHeight="1" x14ac:dyDescent="0.2">
      <c r="A837" s="147"/>
      <c r="B837" s="146" t="s">
        <v>91</v>
      </c>
      <c r="C837" s="308"/>
      <c r="D837" s="308"/>
      <c r="E837" s="308"/>
      <c r="F837" s="308"/>
    </row>
    <row r="838" spans="1:6" ht="8.25" customHeight="1" x14ac:dyDescent="0.2">
      <c r="A838" s="145"/>
      <c r="B838" s="145"/>
      <c r="C838" s="145"/>
      <c r="D838" s="145"/>
      <c r="E838" s="145"/>
      <c r="F838" s="145"/>
    </row>
    <row r="839" spans="1:6" ht="12.75" customHeight="1" x14ac:dyDescent="0.2">
      <c r="A839" s="313" t="s">
        <v>299</v>
      </c>
      <c r="B839" s="312" t="s">
        <v>300</v>
      </c>
      <c r="C839" s="311" t="s">
        <v>15</v>
      </c>
      <c r="D839" s="310">
        <v>1</v>
      </c>
      <c r="E839" s="309">
        <v>71.510000000000005</v>
      </c>
      <c r="F839" s="309">
        <v>71.510000000000005</v>
      </c>
    </row>
    <row r="840" spans="1:6" ht="409.6" hidden="1" customHeight="1" x14ac:dyDescent="0.2"/>
    <row r="841" spans="1:6" ht="12.75" customHeight="1" x14ac:dyDescent="0.2">
      <c r="A841" s="313" t="s">
        <v>297</v>
      </c>
      <c r="B841" s="312" t="s">
        <v>298</v>
      </c>
      <c r="C841" s="311" t="s">
        <v>15</v>
      </c>
      <c r="D841" s="310">
        <v>4</v>
      </c>
      <c r="E841" s="309">
        <v>48.6</v>
      </c>
      <c r="F841" s="309">
        <v>194.4</v>
      </c>
    </row>
    <row r="842" spans="1:6" ht="409.6" hidden="1" customHeight="1" x14ac:dyDescent="0.2"/>
    <row r="843" spans="1:6" ht="12.75" customHeight="1" x14ac:dyDescent="0.2">
      <c r="A843" s="313" t="s">
        <v>293</v>
      </c>
      <c r="B843" s="312" t="s">
        <v>294</v>
      </c>
      <c r="C843" s="311" t="s">
        <v>15</v>
      </c>
      <c r="D843" s="310">
        <v>10</v>
      </c>
      <c r="E843" s="309">
        <v>24.3</v>
      </c>
      <c r="F843" s="309">
        <v>243</v>
      </c>
    </row>
    <row r="844" spans="1:6" ht="409.6" hidden="1" customHeight="1" x14ac:dyDescent="0.2"/>
    <row r="845" spans="1:6" ht="11.25" customHeight="1" x14ac:dyDescent="0.2">
      <c r="B845" s="146" t="s">
        <v>92</v>
      </c>
      <c r="C845" s="308"/>
      <c r="D845" s="308"/>
      <c r="E845" s="307"/>
      <c r="F845" s="306">
        <v>508.91</v>
      </c>
    </row>
    <row r="846" spans="1:6" ht="6.75" customHeight="1" x14ac:dyDescent="0.2">
      <c r="A846" s="145"/>
      <c r="B846" s="145"/>
      <c r="C846" s="145"/>
      <c r="D846" s="145"/>
      <c r="E846" s="144"/>
      <c r="F846" s="144"/>
    </row>
    <row r="847" spans="1:6" ht="0.2" customHeight="1" x14ac:dyDescent="0.2"/>
    <row r="848" spans="1:6" ht="12.75" customHeight="1" x14ac:dyDescent="0.2">
      <c r="A848" s="147"/>
      <c r="B848" s="146" t="s">
        <v>316</v>
      </c>
      <c r="C848" s="308"/>
      <c r="D848" s="308"/>
      <c r="E848" s="308"/>
      <c r="F848" s="308"/>
    </row>
    <row r="849" spans="1:6" ht="8.25" customHeight="1" x14ac:dyDescent="0.2">
      <c r="A849" s="145"/>
      <c r="B849" s="145"/>
      <c r="C849" s="145"/>
      <c r="D849" s="145"/>
      <c r="E849" s="145"/>
      <c r="F849" s="145"/>
    </row>
    <row r="850" spans="1:6" ht="12.75" customHeight="1" x14ac:dyDescent="0.2">
      <c r="A850" s="313" t="s">
        <v>25</v>
      </c>
      <c r="B850" s="312" t="s">
        <v>26</v>
      </c>
      <c r="C850" s="311" t="s">
        <v>24</v>
      </c>
      <c r="D850" s="310">
        <v>0.04</v>
      </c>
      <c r="E850" s="309">
        <v>508.91</v>
      </c>
      <c r="F850" s="309">
        <v>20.36</v>
      </c>
    </row>
    <row r="851" spans="1:6" ht="409.6" hidden="1" customHeight="1" x14ac:dyDescent="0.2"/>
    <row r="852" spans="1:6" ht="12.75" customHeight="1" x14ac:dyDescent="0.2">
      <c r="A852" s="313" t="s">
        <v>22</v>
      </c>
      <c r="B852" s="312" t="s">
        <v>23</v>
      </c>
      <c r="C852" s="311" t="s">
        <v>24</v>
      </c>
      <c r="D852" s="310">
        <v>0.03</v>
      </c>
      <c r="E852" s="309">
        <v>508.91</v>
      </c>
      <c r="F852" s="309">
        <v>15.27</v>
      </c>
    </row>
    <row r="853" spans="1:6" ht="409.6" hidden="1" customHeight="1" x14ac:dyDescent="0.2"/>
    <row r="854" spans="1:6" ht="11.25" customHeight="1" x14ac:dyDescent="0.2">
      <c r="B854" s="146" t="s">
        <v>315</v>
      </c>
      <c r="C854" s="308"/>
      <c r="D854" s="308"/>
      <c r="E854" s="307"/>
      <c r="F854" s="306">
        <v>35.630000000000003</v>
      </c>
    </row>
    <row r="855" spans="1:6" ht="6.75" customHeight="1" x14ac:dyDescent="0.2">
      <c r="A855" s="145"/>
      <c r="B855" s="145"/>
      <c r="C855" s="145"/>
      <c r="D855" s="145"/>
      <c r="E855" s="144"/>
      <c r="F855" s="144"/>
    </row>
    <row r="856" spans="1:6" ht="0.2" customHeight="1" x14ac:dyDescent="0.2"/>
    <row r="857" spans="1:6" ht="12.75" customHeight="1" x14ac:dyDescent="0.2">
      <c r="A857" s="147"/>
      <c r="B857" s="146" t="s">
        <v>314</v>
      </c>
      <c r="C857" s="308"/>
      <c r="D857" s="308"/>
      <c r="E857" s="308"/>
      <c r="F857" s="308"/>
    </row>
    <row r="858" spans="1:6" ht="8.25" customHeight="1" x14ac:dyDescent="0.2">
      <c r="A858" s="145"/>
      <c r="B858" s="145"/>
      <c r="C858" s="145"/>
      <c r="D858" s="145"/>
      <c r="E858" s="145"/>
      <c r="F858" s="145"/>
    </row>
    <row r="859" spans="1:6" ht="12.75" customHeight="1" x14ac:dyDescent="0.2">
      <c r="A859" s="313" t="s">
        <v>93</v>
      </c>
      <c r="B859" s="312" t="s">
        <v>30</v>
      </c>
      <c r="C859" s="311" t="s">
        <v>28</v>
      </c>
      <c r="D859" s="310">
        <v>4</v>
      </c>
      <c r="E859" s="309">
        <v>47.64</v>
      </c>
      <c r="F859" s="309">
        <v>190.56</v>
      </c>
    </row>
    <row r="860" spans="1:6" ht="409.6" hidden="1" customHeight="1" x14ac:dyDescent="0.2"/>
    <row r="861" spans="1:6" ht="11.25" customHeight="1" x14ac:dyDescent="0.2">
      <c r="B861" s="146" t="s">
        <v>313</v>
      </c>
      <c r="C861" s="308"/>
      <c r="D861" s="308"/>
      <c r="E861" s="307"/>
      <c r="F861" s="306">
        <v>190.56</v>
      </c>
    </row>
    <row r="862" spans="1:6" ht="6.75" customHeight="1" x14ac:dyDescent="0.2">
      <c r="A862" s="145"/>
      <c r="B862" s="145"/>
      <c r="C862" s="145"/>
      <c r="D862" s="145"/>
      <c r="E862" s="144"/>
      <c r="F862" s="144"/>
    </row>
    <row r="863" spans="1:6" ht="0.2" customHeight="1" x14ac:dyDescent="0.2"/>
    <row r="864" spans="1:6" ht="11.25" customHeight="1" x14ac:dyDescent="0.2">
      <c r="A864" s="305"/>
      <c r="B864" s="304" t="s">
        <v>81</v>
      </c>
      <c r="C864" s="303"/>
      <c r="D864" s="302"/>
      <c r="E864" s="301" t="s">
        <v>73</v>
      </c>
      <c r="F864" s="300">
        <v>69881.86</v>
      </c>
    </row>
    <row r="865" spans="1:6" ht="409.6" hidden="1" customHeight="1" x14ac:dyDescent="0.2"/>
    <row r="866" spans="1:6" ht="11.25" customHeight="1" x14ac:dyDescent="0.2">
      <c r="A866" s="305"/>
      <c r="B866" s="304" t="s">
        <v>82</v>
      </c>
      <c r="C866" s="303"/>
      <c r="D866" s="302"/>
      <c r="E866" s="301">
        <v>13</v>
      </c>
      <c r="F866" s="300">
        <v>9084.64</v>
      </c>
    </row>
    <row r="867" spans="1:6" ht="409.6" hidden="1" customHeight="1" x14ac:dyDescent="0.2"/>
    <row r="868" spans="1:6" ht="11.25" customHeight="1" x14ac:dyDescent="0.2">
      <c r="A868" s="305"/>
      <c r="B868" s="304" t="s">
        <v>83</v>
      </c>
      <c r="C868" s="303"/>
      <c r="D868" s="302"/>
      <c r="E868" s="301" t="s">
        <v>73</v>
      </c>
      <c r="F868" s="300">
        <v>78966.5</v>
      </c>
    </row>
    <row r="869" spans="1:6" ht="409.6" hidden="1" customHeight="1" x14ac:dyDescent="0.2"/>
    <row r="870" spans="1:6" ht="11.25" customHeight="1" x14ac:dyDescent="0.2">
      <c r="A870" s="305"/>
      <c r="B870" s="304" t="s">
        <v>84</v>
      </c>
      <c r="C870" s="303"/>
      <c r="D870" s="302"/>
      <c r="E870" s="301">
        <v>1</v>
      </c>
      <c r="F870" s="300">
        <v>789.67</v>
      </c>
    </row>
    <row r="871" spans="1:6" ht="409.6" hidden="1" customHeight="1" x14ac:dyDescent="0.2"/>
    <row r="872" spans="1:6" ht="11.25" customHeight="1" x14ac:dyDescent="0.2">
      <c r="A872" s="305"/>
      <c r="B872" s="304" t="s">
        <v>83</v>
      </c>
      <c r="C872" s="303"/>
      <c r="D872" s="302"/>
      <c r="E872" s="301" t="s">
        <v>73</v>
      </c>
      <c r="F872" s="300">
        <v>79756.17</v>
      </c>
    </row>
    <row r="873" spans="1:6" ht="409.6" hidden="1" customHeight="1" x14ac:dyDescent="0.2"/>
    <row r="874" spans="1:6" ht="11.25" customHeight="1" x14ac:dyDescent="0.2">
      <c r="A874" s="305"/>
      <c r="B874" s="304" t="s">
        <v>85</v>
      </c>
      <c r="C874" s="303"/>
      <c r="D874" s="302"/>
      <c r="E874" s="301">
        <v>8</v>
      </c>
      <c r="F874" s="300">
        <v>6380.49</v>
      </c>
    </row>
    <row r="875" spans="1:6" ht="409.6" hidden="1" customHeight="1" x14ac:dyDescent="0.2"/>
    <row r="876" spans="1:6" ht="12" customHeight="1" x14ac:dyDescent="0.2">
      <c r="C876" s="299" t="s">
        <v>86</v>
      </c>
      <c r="E876" s="298"/>
      <c r="F876" s="297">
        <v>86136.66</v>
      </c>
    </row>
    <row r="877" spans="1:6" ht="12.75" customHeight="1" x14ac:dyDescent="0.2">
      <c r="A877" s="143" t="s">
        <v>354</v>
      </c>
      <c r="B877" s="142"/>
      <c r="C877" s="142"/>
      <c r="D877" s="296"/>
      <c r="E877" s="142"/>
      <c r="F877" s="142"/>
    </row>
    <row r="878" spans="1:6" ht="6" customHeight="1" x14ac:dyDescent="0.25">
      <c r="F878" s="295"/>
    </row>
    <row r="879" spans="1:6" ht="136.15" customHeight="1" x14ac:dyDescent="0.2"/>
    <row r="880" spans="1:6" ht="6" customHeight="1" x14ac:dyDescent="0.2">
      <c r="A880" s="293"/>
      <c r="B880" s="294"/>
      <c r="C880" s="293"/>
      <c r="D880" s="292"/>
    </row>
    <row r="881" spans="1:6" ht="39" customHeight="1" x14ac:dyDescent="0.2">
      <c r="A881" s="348" t="s">
        <v>87</v>
      </c>
      <c r="B881" s="349"/>
      <c r="C881" s="141"/>
      <c r="D881" s="348" t="s">
        <v>88</v>
      </c>
      <c r="E881" s="349"/>
      <c r="F881" s="350"/>
    </row>
    <row r="882" spans="1:6" ht="6" customHeight="1" x14ac:dyDescent="0.2">
      <c r="A882" s="338"/>
      <c r="B882" s="168"/>
      <c r="C882" s="167"/>
      <c r="D882" s="166"/>
      <c r="E882" s="165"/>
      <c r="F882" s="164"/>
    </row>
    <row r="883" spans="1:6" ht="14.1" customHeight="1" x14ac:dyDescent="0.2">
      <c r="A883" s="345" t="s">
        <v>66</v>
      </c>
      <c r="B883" s="346"/>
      <c r="C883" s="347"/>
      <c r="D883" s="138" t="s">
        <v>67</v>
      </c>
      <c r="E883" s="337" t="s">
        <v>68</v>
      </c>
      <c r="F883" s="160"/>
    </row>
    <row r="884" spans="1:6" ht="12.75" customHeight="1" x14ac:dyDescent="0.2">
      <c r="A884" s="345"/>
      <c r="B884" s="346"/>
      <c r="C884" s="347"/>
      <c r="D884" s="138" t="s">
        <v>69</v>
      </c>
      <c r="E884" s="333" t="s">
        <v>73</v>
      </c>
      <c r="F884" s="160"/>
    </row>
    <row r="885" spans="1:6" ht="12.75" customHeight="1" x14ac:dyDescent="0.2">
      <c r="A885" s="163" t="s">
        <v>70</v>
      </c>
      <c r="B885" s="162"/>
      <c r="C885" s="162"/>
      <c r="D885" s="138" t="s">
        <v>71</v>
      </c>
      <c r="E885" s="336" t="s">
        <v>72</v>
      </c>
      <c r="F885" s="160"/>
    </row>
    <row r="886" spans="1:6" ht="12.75" customHeight="1" x14ac:dyDescent="0.2">
      <c r="A886" s="335" t="s">
        <v>73</v>
      </c>
      <c r="B886" s="334"/>
      <c r="C886" s="162"/>
      <c r="D886" s="138" t="s">
        <v>74</v>
      </c>
      <c r="E886" s="333">
        <v>13</v>
      </c>
      <c r="F886" s="160"/>
    </row>
    <row r="887" spans="1:6" ht="12.75" customHeight="1" x14ac:dyDescent="0.2">
      <c r="A887" s="332" t="s">
        <v>73</v>
      </c>
      <c r="B887" s="331"/>
      <c r="C887" s="161"/>
      <c r="D887" s="330"/>
      <c r="E887" s="329"/>
      <c r="F887" s="160"/>
    </row>
    <row r="888" spans="1:6" ht="6" customHeight="1" x14ac:dyDescent="0.2">
      <c r="A888" s="328"/>
      <c r="B888" s="159"/>
      <c r="C888" s="158"/>
      <c r="D888" s="327"/>
      <c r="E888" s="157"/>
      <c r="F888" s="156"/>
    </row>
    <row r="889" spans="1:6" ht="6" customHeight="1" x14ac:dyDescent="0.2">
      <c r="A889" s="326"/>
      <c r="B889" s="325"/>
      <c r="C889" s="324"/>
      <c r="D889" s="155"/>
      <c r="E889" s="154"/>
      <c r="F889" s="147"/>
    </row>
    <row r="890" spans="1:6" ht="12.75" customHeight="1" x14ac:dyDescent="0.2">
      <c r="A890" s="323" t="s">
        <v>75</v>
      </c>
      <c r="D890" s="150"/>
      <c r="E890" s="150"/>
      <c r="F890" s="150"/>
    </row>
    <row r="891" spans="1:6" ht="17.25" customHeight="1" x14ac:dyDescent="0.2">
      <c r="A891" s="153" t="s">
        <v>320</v>
      </c>
      <c r="B891" s="322"/>
      <c r="C891" s="149"/>
      <c r="D891" s="150"/>
      <c r="E891" s="150"/>
      <c r="F891" s="150"/>
    </row>
    <row r="892" spans="1:6" ht="12.75" customHeight="1" x14ac:dyDescent="0.2">
      <c r="A892" s="153" t="s">
        <v>73</v>
      </c>
      <c r="B892" s="322"/>
      <c r="C892" s="149"/>
      <c r="D892" s="150"/>
      <c r="E892" s="150"/>
      <c r="F892" s="150"/>
    </row>
    <row r="893" spans="1:6" ht="12.75" customHeight="1" x14ac:dyDescent="0.2">
      <c r="A893" s="153" t="s">
        <v>73</v>
      </c>
      <c r="B893" s="322"/>
      <c r="C893" s="149"/>
      <c r="D893" s="150"/>
      <c r="E893" s="150"/>
      <c r="F893" s="150"/>
    </row>
    <row r="894" spans="1:6" ht="12.75" customHeight="1" x14ac:dyDescent="0.2">
      <c r="A894" s="321" t="s">
        <v>76</v>
      </c>
      <c r="B894" s="152"/>
      <c r="C894" s="152"/>
      <c r="D894" s="152"/>
      <c r="E894" s="152"/>
      <c r="F894" s="152"/>
    </row>
    <row r="895" spans="1:6" ht="6" customHeight="1" x14ac:dyDescent="0.2">
      <c r="E895" s="148"/>
    </row>
    <row r="896" spans="1:6" ht="12.75" customHeight="1" x14ac:dyDescent="0.2">
      <c r="A896" s="320" t="s">
        <v>205</v>
      </c>
      <c r="B896" s="151" t="s">
        <v>353</v>
      </c>
      <c r="C896" s="150"/>
      <c r="D896" s="150"/>
      <c r="E896" s="149"/>
      <c r="F896" s="319" t="s">
        <v>182</v>
      </c>
    </row>
    <row r="897" spans="1:6" ht="6" customHeight="1" x14ac:dyDescent="0.2">
      <c r="E897" s="148"/>
    </row>
    <row r="898" spans="1:6" ht="6" customHeight="1" x14ac:dyDescent="0.2">
      <c r="E898" s="148"/>
    </row>
    <row r="899" spans="1:6" ht="12.75" customHeight="1" x14ac:dyDescent="0.2">
      <c r="A899" s="318" t="s">
        <v>77</v>
      </c>
      <c r="B899" s="318" t="s">
        <v>34</v>
      </c>
      <c r="C899" s="317" t="s">
        <v>78</v>
      </c>
      <c r="D899" s="316" t="s">
        <v>36</v>
      </c>
      <c r="E899" s="315" t="s">
        <v>79</v>
      </c>
      <c r="F899" s="314" t="s">
        <v>80</v>
      </c>
    </row>
    <row r="900" spans="1:6" ht="6" customHeight="1" x14ac:dyDescent="0.2">
      <c r="A900" s="144"/>
      <c r="B900" s="144"/>
      <c r="C900" s="144"/>
      <c r="D900" s="144"/>
      <c r="E900" s="144"/>
      <c r="F900" s="144"/>
    </row>
    <row r="901" spans="1:6" ht="12.75" customHeight="1" x14ac:dyDescent="0.2">
      <c r="A901" s="147"/>
      <c r="B901" s="146" t="s">
        <v>89</v>
      </c>
      <c r="C901" s="308"/>
      <c r="D901" s="308"/>
      <c r="E901" s="308"/>
      <c r="F901" s="308"/>
    </row>
    <row r="902" spans="1:6" ht="8.25" customHeight="1" x14ac:dyDescent="0.2">
      <c r="A902" s="145"/>
      <c r="B902" s="145"/>
      <c r="C902" s="145"/>
      <c r="D902" s="145"/>
      <c r="E902" s="145"/>
      <c r="F902" s="145"/>
    </row>
    <row r="903" spans="1:6" ht="12.75" customHeight="1" x14ac:dyDescent="0.2">
      <c r="A903" s="313" t="s">
        <v>267</v>
      </c>
      <c r="B903" s="312" t="s">
        <v>268</v>
      </c>
      <c r="C903" s="311" t="s">
        <v>13</v>
      </c>
      <c r="D903" s="310">
        <v>1</v>
      </c>
      <c r="E903" s="309">
        <v>51135.44</v>
      </c>
      <c r="F903" s="309">
        <v>51135.44</v>
      </c>
    </row>
    <row r="904" spans="1:6" ht="409.6" hidden="1" customHeight="1" x14ac:dyDescent="0.2"/>
    <row r="905" spans="1:6" ht="11.25" customHeight="1" x14ac:dyDescent="0.2">
      <c r="B905" s="146" t="s">
        <v>90</v>
      </c>
      <c r="C905" s="308"/>
      <c r="D905" s="308"/>
      <c r="E905" s="307"/>
      <c r="F905" s="306">
        <v>51135.44</v>
      </c>
    </row>
    <row r="906" spans="1:6" ht="6.75" customHeight="1" x14ac:dyDescent="0.2">
      <c r="A906" s="145"/>
      <c r="B906" s="145"/>
      <c r="C906" s="145"/>
      <c r="D906" s="145"/>
      <c r="E906" s="144"/>
      <c r="F906" s="144"/>
    </row>
    <row r="907" spans="1:6" ht="0.2" customHeight="1" x14ac:dyDescent="0.2"/>
    <row r="908" spans="1:6" ht="12.75" customHeight="1" x14ac:dyDescent="0.2">
      <c r="A908" s="147"/>
      <c r="B908" s="146" t="s">
        <v>91</v>
      </c>
      <c r="C908" s="308"/>
      <c r="D908" s="308"/>
      <c r="E908" s="308"/>
      <c r="F908" s="308"/>
    </row>
    <row r="909" spans="1:6" ht="8.25" customHeight="1" x14ac:dyDescent="0.2">
      <c r="A909" s="145"/>
      <c r="B909" s="145"/>
      <c r="C909" s="145"/>
      <c r="D909" s="145"/>
      <c r="E909" s="145"/>
      <c r="F909" s="145"/>
    </row>
    <row r="910" spans="1:6" ht="12.75" customHeight="1" x14ac:dyDescent="0.2">
      <c r="A910" s="313" t="s">
        <v>299</v>
      </c>
      <c r="B910" s="312" t="s">
        <v>300</v>
      </c>
      <c r="C910" s="311" t="s">
        <v>15</v>
      </c>
      <c r="D910" s="310">
        <v>0.4</v>
      </c>
      <c r="E910" s="309">
        <v>71.510000000000005</v>
      </c>
      <c r="F910" s="309">
        <v>28.6</v>
      </c>
    </row>
    <row r="911" spans="1:6" ht="409.6" hidden="1" customHeight="1" x14ac:dyDescent="0.2"/>
    <row r="912" spans="1:6" ht="12.75" customHeight="1" x14ac:dyDescent="0.2">
      <c r="A912" s="313" t="s">
        <v>297</v>
      </c>
      <c r="B912" s="312" t="s">
        <v>298</v>
      </c>
      <c r="C912" s="311" t="s">
        <v>15</v>
      </c>
      <c r="D912" s="310">
        <v>8</v>
      </c>
      <c r="E912" s="309">
        <v>48.6</v>
      </c>
      <c r="F912" s="309">
        <v>388.8</v>
      </c>
    </row>
    <row r="913" spans="1:6" ht="409.6" hidden="1" customHeight="1" x14ac:dyDescent="0.2"/>
    <row r="914" spans="1:6" ht="12.75" customHeight="1" x14ac:dyDescent="0.2">
      <c r="A914" s="313" t="s">
        <v>293</v>
      </c>
      <c r="B914" s="312" t="s">
        <v>294</v>
      </c>
      <c r="C914" s="311" t="s">
        <v>15</v>
      </c>
      <c r="D914" s="310">
        <v>8</v>
      </c>
      <c r="E914" s="309">
        <v>24.3</v>
      </c>
      <c r="F914" s="309">
        <v>194.4</v>
      </c>
    </row>
    <row r="915" spans="1:6" ht="409.6" hidden="1" customHeight="1" x14ac:dyDescent="0.2"/>
    <row r="916" spans="1:6" ht="11.25" customHeight="1" x14ac:dyDescent="0.2">
      <c r="B916" s="146" t="s">
        <v>92</v>
      </c>
      <c r="C916" s="308"/>
      <c r="D916" s="308"/>
      <c r="E916" s="307"/>
      <c r="F916" s="306">
        <v>611.79999999999995</v>
      </c>
    </row>
    <row r="917" spans="1:6" ht="6.75" customHeight="1" x14ac:dyDescent="0.2">
      <c r="A917" s="145"/>
      <c r="B917" s="145"/>
      <c r="C917" s="145"/>
      <c r="D917" s="145"/>
      <c r="E917" s="144"/>
      <c r="F917" s="144"/>
    </row>
    <row r="918" spans="1:6" ht="0.2" customHeight="1" x14ac:dyDescent="0.2"/>
    <row r="919" spans="1:6" ht="12.75" customHeight="1" x14ac:dyDescent="0.2">
      <c r="A919" s="147"/>
      <c r="B919" s="146" t="s">
        <v>316</v>
      </c>
      <c r="C919" s="308"/>
      <c r="D919" s="308"/>
      <c r="E919" s="308"/>
      <c r="F919" s="308"/>
    </row>
    <row r="920" spans="1:6" ht="8.25" customHeight="1" x14ac:dyDescent="0.2">
      <c r="A920" s="145"/>
      <c r="B920" s="145"/>
      <c r="C920" s="145"/>
      <c r="D920" s="145"/>
      <c r="E920" s="145"/>
      <c r="F920" s="145"/>
    </row>
    <row r="921" spans="1:6" ht="12.75" customHeight="1" x14ac:dyDescent="0.2">
      <c r="A921" s="313" t="s">
        <v>25</v>
      </c>
      <c r="B921" s="312" t="s">
        <v>26</v>
      </c>
      <c r="C921" s="311" t="s">
        <v>24</v>
      </c>
      <c r="D921" s="310">
        <v>0.04</v>
      </c>
      <c r="E921" s="309">
        <v>611.79999999999995</v>
      </c>
      <c r="F921" s="309">
        <v>24.47</v>
      </c>
    </row>
    <row r="922" spans="1:6" ht="409.6" hidden="1" customHeight="1" x14ac:dyDescent="0.2"/>
    <row r="923" spans="1:6" ht="12.75" customHeight="1" x14ac:dyDescent="0.2">
      <c r="A923" s="313" t="s">
        <v>22</v>
      </c>
      <c r="B923" s="312" t="s">
        <v>23</v>
      </c>
      <c r="C923" s="311" t="s">
        <v>24</v>
      </c>
      <c r="D923" s="310">
        <v>0.03</v>
      </c>
      <c r="E923" s="309">
        <v>611.79999999999995</v>
      </c>
      <c r="F923" s="309">
        <v>18.350000000000001</v>
      </c>
    </row>
    <row r="924" spans="1:6" ht="409.6" hidden="1" customHeight="1" x14ac:dyDescent="0.2"/>
    <row r="925" spans="1:6" ht="11.25" customHeight="1" x14ac:dyDescent="0.2">
      <c r="B925" s="146" t="s">
        <v>315</v>
      </c>
      <c r="C925" s="308"/>
      <c r="D925" s="308"/>
      <c r="E925" s="307"/>
      <c r="F925" s="306">
        <v>42.82</v>
      </c>
    </row>
    <row r="926" spans="1:6" ht="6.75" customHeight="1" x14ac:dyDescent="0.2">
      <c r="A926" s="145"/>
      <c r="B926" s="145"/>
      <c r="C926" s="145"/>
      <c r="D926" s="145"/>
      <c r="E926" s="144"/>
      <c r="F926" s="144"/>
    </row>
    <row r="927" spans="1:6" ht="0.2" customHeight="1" x14ac:dyDescent="0.2"/>
    <row r="928" spans="1:6" ht="12.75" customHeight="1" x14ac:dyDescent="0.2">
      <c r="A928" s="147"/>
      <c r="B928" s="146" t="s">
        <v>314</v>
      </c>
      <c r="C928" s="308"/>
      <c r="D928" s="308"/>
      <c r="E928" s="308"/>
      <c r="F928" s="308"/>
    </row>
    <row r="929" spans="1:6" ht="8.25" customHeight="1" x14ac:dyDescent="0.2">
      <c r="A929" s="145"/>
      <c r="B929" s="145"/>
      <c r="C929" s="145"/>
      <c r="D929" s="145"/>
      <c r="E929" s="145"/>
      <c r="F929" s="145"/>
    </row>
    <row r="930" spans="1:6" ht="12.75" customHeight="1" x14ac:dyDescent="0.2">
      <c r="A930" s="313" t="s">
        <v>334</v>
      </c>
      <c r="B930" s="312" t="s">
        <v>302</v>
      </c>
      <c r="C930" s="311" t="s">
        <v>28</v>
      </c>
      <c r="D930" s="310">
        <v>8</v>
      </c>
      <c r="E930" s="309">
        <v>62.85</v>
      </c>
      <c r="F930" s="309">
        <v>502.8</v>
      </c>
    </row>
    <row r="931" spans="1:6" ht="409.6" hidden="1" customHeight="1" x14ac:dyDescent="0.2"/>
    <row r="932" spans="1:6" ht="11.25" customHeight="1" x14ac:dyDescent="0.2">
      <c r="B932" s="146" t="s">
        <v>313</v>
      </c>
      <c r="C932" s="308"/>
      <c r="D932" s="308"/>
      <c r="E932" s="307"/>
      <c r="F932" s="306">
        <v>502.8</v>
      </c>
    </row>
    <row r="933" spans="1:6" ht="6.75" customHeight="1" x14ac:dyDescent="0.2">
      <c r="A933" s="145"/>
      <c r="B933" s="145"/>
      <c r="C933" s="145"/>
      <c r="D933" s="145"/>
      <c r="E933" s="144"/>
      <c r="F933" s="144"/>
    </row>
    <row r="934" spans="1:6" ht="0.2" customHeight="1" x14ac:dyDescent="0.2"/>
    <row r="935" spans="1:6" ht="11.25" customHeight="1" x14ac:dyDescent="0.2">
      <c r="A935" s="305"/>
      <c r="B935" s="304" t="s">
        <v>81</v>
      </c>
      <c r="C935" s="303"/>
      <c r="D935" s="302"/>
      <c r="E935" s="301" t="s">
        <v>73</v>
      </c>
      <c r="F935" s="300">
        <v>52292.86</v>
      </c>
    </row>
    <row r="936" spans="1:6" ht="409.6" hidden="1" customHeight="1" x14ac:dyDescent="0.2"/>
    <row r="937" spans="1:6" ht="11.25" customHeight="1" x14ac:dyDescent="0.2">
      <c r="A937" s="305"/>
      <c r="B937" s="304" t="s">
        <v>82</v>
      </c>
      <c r="C937" s="303"/>
      <c r="D937" s="302"/>
      <c r="E937" s="301">
        <v>13</v>
      </c>
      <c r="F937" s="300">
        <v>6798.07</v>
      </c>
    </row>
    <row r="938" spans="1:6" ht="409.6" hidden="1" customHeight="1" x14ac:dyDescent="0.2"/>
    <row r="939" spans="1:6" ht="11.25" customHeight="1" x14ac:dyDescent="0.2">
      <c r="A939" s="305"/>
      <c r="B939" s="304" t="s">
        <v>83</v>
      </c>
      <c r="C939" s="303"/>
      <c r="D939" s="302"/>
      <c r="E939" s="301" t="s">
        <v>73</v>
      </c>
      <c r="F939" s="300">
        <v>59090.93</v>
      </c>
    </row>
    <row r="940" spans="1:6" ht="409.6" hidden="1" customHeight="1" x14ac:dyDescent="0.2"/>
    <row r="941" spans="1:6" ht="11.25" customHeight="1" x14ac:dyDescent="0.2">
      <c r="A941" s="305"/>
      <c r="B941" s="304" t="s">
        <v>84</v>
      </c>
      <c r="C941" s="303"/>
      <c r="D941" s="302"/>
      <c r="E941" s="301">
        <v>1</v>
      </c>
      <c r="F941" s="300">
        <v>590.91</v>
      </c>
    </row>
    <row r="942" spans="1:6" ht="409.6" hidden="1" customHeight="1" x14ac:dyDescent="0.2"/>
    <row r="943" spans="1:6" ht="11.25" customHeight="1" x14ac:dyDescent="0.2">
      <c r="A943" s="305"/>
      <c r="B943" s="304" t="s">
        <v>83</v>
      </c>
      <c r="C943" s="303"/>
      <c r="D943" s="302"/>
      <c r="E943" s="301" t="s">
        <v>73</v>
      </c>
      <c r="F943" s="300">
        <v>59681.84</v>
      </c>
    </row>
    <row r="944" spans="1:6" ht="409.6" hidden="1" customHeight="1" x14ac:dyDescent="0.2"/>
    <row r="945" spans="1:6" ht="11.25" customHeight="1" x14ac:dyDescent="0.2">
      <c r="A945" s="305"/>
      <c r="B945" s="304" t="s">
        <v>85</v>
      </c>
      <c r="C945" s="303"/>
      <c r="D945" s="302"/>
      <c r="E945" s="301">
        <v>8</v>
      </c>
      <c r="F945" s="300">
        <v>4774.55</v>
      </c>
    </row>
    <row r="946" spans="1:6" ht="409.6" hidden="1" customHeight="1" x14ac:dyDescent="0.2"/>
    <row r="947" spans="1:6" ht="12" customHeight="1" x14ac:dyDescent="0.2">
      <c r="C947" s="299" t="s">
        <v>86</v>
      </c>
      <c r="E947" s="298"/>
      <c r="F947" s="297">
        <v>64456.39</v>
      </c>
    </row>
    <row r="948" spans="1:6" ht="12.75" customHeight="1" x14ac:dyDescent="0.2">
      <c r="A948" s="143" t="s">
        <v>352</v>
      </c>
      <c r="B948" s="142"/>
      <c r="C948" s="142"/>
      <c r="D948" s="296"/>
      <c r="E948" s="142"/>
      <c r="F948" s="142"/>
    </row>
    <row r="949" spans="1:6" ht="6" customHeight="1" x14ac:dyDescent="0.25">
      <c r="F949" s="295"/>
    </row>
    <row r="950" spans="1:6" ht="136.15" customHeight="1" x14ac:dyDescent="0.2"/>
    <row r="951" spans="1:6" ht="6" customHeight="1" x14ac:dyDescent="0.2">
      <c r="A951" s="293"/>
      <c r="B951" s="294"/>
      <c r="C951" s="293"/>
      <c r="D951" s="292"/>
    </row>
    <row r="952" spans="1:6" ht="39" customHeight="1" x14ac:dyDescent="0.2">
      <c r="A952" s="348" t="s">
        <v>87</v>
      </c>
      <c r="B952" s="349"/>
      <c r="C952" s="141"/>
      <c r="D952" s="348" t="s">
        <v>88</v>
      </c>
      <c r="E952" s="349"/>
      <c r="F952" s="350"/>
    </row>
    <row r="953" spans="1:6" ht="6" customHeight="1" x14ac:dyDescent="0.2">
      <c r="A953" s="338"/>
      <c r="B953" s="168"/>
      <c r="C953" s="167"/>
      <c r="D953" s="166"/>
      <c r="E953" s="165"/>
      <c r="F953" s="164"/>
    </row>
    <row r="954" spans="1:6" ht="14.1" customHeight="1" x14ac:dyDescent="0.2">
      <c r="A954" s="345" t="s">
        <v>66</v>
      </c>
      <c r="B954" s="346"/>
      <c r="C954" s="347"/>
      <c r="D954" s="138" t="s">
        <v>67</v>
      </c>
      <c r="E954" s="337" t="s">
        <v>68</v>
      </c>
      <c r="F954" s="160"/>
    </row>
    <row r="955" spans="1:6" ht="12.75" customHeight="1" x14ac:dyDescent="0.2">
      <c r="A955" s="345"/>
      <c r="B955" s="346"/>
      <c r="C955" s="347"/>
      <c r="D955" s="138" t="s">
        <v>69</v>
      </c>
      <c r="E955" s="333" t="s">
        <v>73</v>
      </c>
      <c r="F955" s="160"/>
    </row>
    <row r="956" spans="1:6" ht="12.75" customHeight="1" x14ac:dyDescent="0.2">
      <c r="A956" s="163" t="s">
        <v>70</v>
      </c>
      <c r="B956" s="162"/>
      <c r="C956" s="162"/>
      <c r="D956" s="138" t="s">
        <v>71</v>
      </c>
      <c r="E956" s="336" t="s">
        <v>72</v>
      </c>
      <c r="F956" s="160"/>
    </row>
    <row r="957" spans="1:6" ht="12.75" customHeight="1" x14ac:dyDescent="0.2">
      <c r="A957" s="335" t="s">
        <v>73</v>
      </c>
      <c r="B957" s="334"/>
      <c r="C957" s="162"/>
      <c r="D957" s="138" t="s">
        <v>74</v>
      </c>
      <c r="E957" s="333">
        <v>14</v>
      </c>
      <c r="F957" s="160"/>
    </row>
    <row r="958" spans="1:6" ht="12.75" customHeight="1" x14ac:dyDescent="0.2">
      <c r="A958" s="332" t="s">
        <v>73</v>
      </c>
      <c r="B958" s="331"/>
      <c r="C958" s="161"/>
      <c r="D958" s="330"/>
      <c r="E958" s="329"/>
      <c r="F958" s="160"/>
    </row>
    <row r="959" spans="1:6" ht="6" customHeight="1" x14ac:dyDescent="0.2">
      <c r="A959" s="328"/>
      <c r="B959" s="159"/>
      <c r="C959" s="158"/>
      <c r="D959" s="327"/>
      <c r="E959" s="157"/>
      <c r="F959" s="156"/>
    </row>
    <row r="960" spans="1:6" ht="6" customHeight="1" x14ac:dyDescent="0.2">
      <c r="A960" s="326"/>
      <c r="B960" s="325"/>
      <c r="C960" s="324"/>
      <c r="D960" s="155"/>
      <c r="E960" s="154"/>
      <c r="F960" s="147"/>
    </row>
    <row r="961" spans="1:6" ht="12.75" customHeight="1" x14ac:dyDescent="0.2">
      <c r="A961" s="323" t="s">
        <v>75</v>
      </c>
      <c r="D961" s="150"/>
      <c r="E961" s="150"/>
      <c r="F961" s="150"/>
    </row>
    <row r="962" spans="1:6" ht="17.25" customHeight="1" x14ac:dyDescent="0.2">
      <c r="A962" s="153" t="s">
        <v>320</v>
      </c>
      <c r="B962" s="322"/>
      <c r="C962" s="149"/>
      <c r="D962" s="150"/>
      <c r="E962" s="150"/>
      <c r="F962" s="150"/>
    </row>
    <row r="963" spans="1:6" ht="12.75" customHeight="1" x14ac:dyDescent="0.2">
      <c r="A963" s="153" t="s">
        <v>73</v>
      </c>
      <c r="B963" s="322"/>
      <c r="C963" s="149"/>
      <c r="D963" s="150"/>
      <c r="E963" s="150"/>
      <c r="F963" s="150"/>
    </row>
    <row r="964" spans="1:6" ht="12.75" customHeight="1" x14ac:dyDescent="0.2">
      <c r="A964" s="153" t="s">
        <v>73</v>
      </c>
      <c r="B964" s="322"/>
      <c r="C964" s="149"/>
      <c r="D964" s="150"/>
      <c r="E964" s="150"/>
      <c r="F964" s="150"/>
    </row>
    <row r="965" spans="1:6" ht="12.75" customHeight="1" x14ac:dyDescent="0.2">
      <c r="A965" s="321" t="s">
        <v>76</v>
      </c>
      <c r="B965" s="152"/>
      <c r="C965" s="152"/>
      <c r="D965" s="152"/>
      <c r="E965" s="152"/>
      <c r="F965" s="152"/>
    </row>
    <row r="966" spans="1:6" ht="6" customHeight="1" x14ac:dyDescent="0.2">
      <c r="E966" s="148"/>
    </row>
    <row r="967" spans="1:6" ht="12.75" customHeight="1" x14ac:dyDescent="0.2">
      <c r="A967" s="320" t="s">
        <v>207</v>
      </c>
      <c r="B967" s="151" t="s">
        <v>351</v>
      </c>
      <c r="C967" s="150"/>
      <c r="D967" s="150"/>
      <c r="E967" s="149"/>
      <c r="F967" s="319" t="s">
        <v>209</v>
      </c>
    </row>
    <row r="968" spans="1:6" ht="6" customHeight="1" x14ac:dyDescent="0.2">
      <c r="E968" s="148"/>
    </row>
    <row r="969" spans="1:6" ht="6" customHeight="1" x14ac:dyDescent="0.2">
      <c r="E969" s="148"/>
    </row>
    <row r="970" spans="1:6" ht="12.75" customHeight="1" x14ac:dyDescent="0.2">
      <c r="A970" s="318" t="s">
        <v>77</v>
      </c>
      <c r="B970" s="318" t="s">
        <v>34</v>
      </c>
      <c r="C970" s="317" t="s">
        <v>78</v>
      </c>
      <c r="D970" s="316" t="s">
        <v>36</v>
      </c>
      <c r="E970" s="315" t="s">
        <v>79</v>
      </c>
      <c r="F970" s="314" t="s">
        <v>80</v>
      </c>
    </row>
    <row r="971" spans="1:6" ht="6" customHeight="1" x14ac:dyDescent="0.2">
      <c r="A971" s="144"/>
      <c r="B971" s="144"/>
      <c r="C971" s="144"/>
      <c r="D971" s="144"/>
      <c r="E971" s="144"/>
      <c r="F971" s="144"/>
    </row>
    <row r="972" spans="1:6" ht="12.75" customHeight="1" x14ac:dyDescent="0.2">
      <c r="A972" s="147"/>
      <c r="B972" s="146" t="s">
        <v>89</v>
      </c>
      <c r="C972" s="308"/>
      <c r="D972" s="308"/>
      <c r="E972" s="308"/>
      <c r="F972" s="308"/>
    </row>
    <row r="973" spans="1:6" ht="8.25" customHeight="1" x14ac:dyDescent="0.2">
      <c r="A973" s="145"/>
      <c r="B973" s="145"/>
      <c r="C973" s="145"/>
      <c r="D973" s="145"/>
      <c r="E973" s="145"/>
      <c r="F973" s="145"/>
    </row>
    <row r="974" spans="1:6" ht="12.75" customHeight="1" x14ac:dyDescent="0.2">
      <c r="A974" s="313" t="s">
        <v>281</v>
      </c>
      <c r="B974" s="312" t="s">
        <v>282</v>
      </c>
      <c r="C974" s="311" t="s">
        <v>278</v>
      </c>
      <c r="D974" s="310">
        <v>1</v>
      </c>
      <c r="E974" s="309">
        <v>56999.39</v>
      </c>
      <c r="F974" s="309">
        <v>56999.39</v>
      </c>
    </row>
    <row r="975" spans="1:6" ht="409.6" hidden="1" customHeight="1" x14ac:dyDescent="0.2"/>
    <row r="976" spans="1:6" ht="11.25" customHeight="1" x14ac:dyDescent="0.2">
      <c r="B976" s="146" t="s">
        <v>90</v>
      </c>
      <c r="C976" s="308"/>
      <c r="D976" s="308"/>
      <c r="E976" s="307"/>
      <c r="F976" s="306">
        <v>56999.39</v>
      </c>
    </row>
    <row r="977" spans="1:6" ht="6.75" customHeight="1" x14ac:dyDescent="0.2">
      <c r="A977" s="145"/>
      <c r="B977" s="145"/>
      <c r="C977" s="145"/>
      <c r="D977" s="145"/>
      <c r="E977" s="144"/>
      <c r="F977" s="144"/>
    </row>
    <row r="978" spans="1:6" ht="0.2" customHeight="1" x14ac:dyDescent="0.2"/>
    <row r="979" spans="1:6" ht="12.75" customHeight="1" x14ac:dyDescent="0.2">
      <c r="A979" s="147"/>
      <c r="B979" s="146" t="s">
        <v>91</v>
      </c>
      <c r="C979" s="308"/>
      <c r="D979" s="308"/>
      <c r="E979" s="308"/>
      <c r="F979" s="308"/>
    </row>
    <row r="980" spans="1:6" ht="8.25" customHeight="1" x14ac:dyDescent="0.2">
      <c r="A980" s="145"/>
      <c r="B980" s="145"/>
      <c r="C980" s="145"/>
      <c r="D980" s="145"/>
      <c r="E980" s="145"/>
      <c r="F980" s="145"/>
    </row>
    <row r="981" spans="1:6" ht="12.75" customHeight="1" x14ac:dyDescent="0.2">
      <c r="A981" s="313" t="s">
        <v>299</v>
      </c>
      <c r="B981" s="312" t="s">
        <v>300</v>
      </c>
      <c r="C981" s="311" t="s">
        <v>15</v>
      </c>
      <c r="D981" s="310">
        <v>0.4</v>
      </c>
      <c r="E981" s="309">
        <v>71.510000000000005</v>
      </c>
      <c r="F981" s="309">
        <v>28.6</v>
      </c>
    </row>
    <row r="982" spans="1:6" ht="409.6" hidden="1" customHeight="1" x14ac:dyDescent="0.2"/>
    <row r="983" spans="1:6" ht="12.75" customHeight="1" x14ac:dyDescent="0.2">
      <c r="A983" s="313" t="s">
        <v>295</v>
      </c>
      <c r="B983" s="312" t="s">
        <v>296</v>
      </c>
      <c r="C983" s="311" t="s">
        <v>15</v>
      </c>
      <c r="D983" s="310">
        <v>6</v>
      </c>
      <c r="E983" s="309">
        <v>48.6</v>
      </c>
      <c r="F983" s="309">
        <v>291.60000000000002</v>
      </c>
    </row>
    <row r="984" spans="1:6" ht="409.6" hidden="1" customHeight="1" x14ac:dyDescent="0.2"/>
    <row r="985" spans="1:6" ht="12.75" customHeight="1" x14ac:dyDescent="0.2">
      <c r="A985" s="313" t="s">
        <v>297</v>
      </c>
      <c r="B985" s="312" t="s">
        <v>298</v>
      </c>
      <c r="C985" s="311" t="s">
        <v>15</v>
      </c>
      <c r="D985" s="310">
        <v>6</v>
      </c>
      <c r="E985" s="309">
        <v>48.6</v>
      </c>
      <c r="F985" s="309">
        <v>291.60000000000002</v>
      </c>
    </row>
    <row r="986" spans="1:6" ht="409.6" hidden="1" customHeight="1" x14ac:dyDescent="0.2"/>
    <row r="987" spans="1:6" ht="12.75" customHeight="1" x14ac:dyDescent="0.2">
      <c r="A987" s="313" t="s">
        <v>293</v>
      </c>
      <c r="B987" s="312" t="s">
        <v>294</v>
      </c>
      <c r="C987" s="311" t="s">
        <v>15</v>
      </c>
      <c r="D987" s="310">
        <v>12</v>
      </c>
      <c r="E987" s="309">
        <v>24.3</v>
      </c>
      <c r="F987" s="309">
        <v>291.60000000000002</v>
      </c>
    </row>
    <row r="988" spans="1:6" ht="409.6" hidden="1" customHeight="1" x14ac:dyDescent="0.2"/>
    <row r="989" spans="1:6" ht="11.25" customHeight="1" x14ac:dyDescent="0.2">
      <c r="B989" s="146" t="s">
        <v>92</v>
      </c>
      <c r="C989" s="308"/>
      <c r="D989" s="308"/>
      <c r="E989" s="307"/>
      <c r="F989" s="306">
        <v>903.4</v>
      </c>
    </row>
    <row r="990" spans="1:6" ht="6.75" customHeight="1" x14ac:dyDescent="0.2">
      <c r="A990" s="145"/>
      <c r="B990" s="145"/>
      <c r="C990" s="145"/>
      <c r="D990" s="145"/>
      <c r="E990" s="144"/>
      <c r="F990" s="144"/>
    </row>
    <row r="991" spans="1:6" ht="0.2" customHeight="1" x14ac:dyDescent="0.2"/>
    <row r="992" spans="1:6" ht="12.75" customHeight="1" x14ac:dyDescent="0.2">
      <c r="A992" s="147"/>
      <c r="B992" s="146" t="s">
        <v>316</v>
      </c>
      <c r="C992" s="308"/>
      <c r="D992" s="308"/>
      <c r="E992" s="308"/>
      <c r="F992" s="308"/>
    </row>
    <row r="993" spans="1:6" ht="8.25" customHeight="1" x14ac:dyDescent="0.2">
      <c r="A993" s="145"/>
      <c r="B993" s="145"/>
      <c r="C993" s="145"/>
      <c r="D993" s="145"/>
      <c r="E993" s="145"/>
      <c r="F993" s="145"/>
    </row>
    <row r="994" spans="1:6" ht="12.75" customHeight="1" x14ac:dyDescent="0.2">
      <c r="A994" s="313" t="s">
        <v>25</v>
      </c>
      <c r="B994" s="312" t="s">
        <v>26</v>
      </c>
      <c r="C994" s="311" t="s">
        <v>24</v>
      </c>
      <c r="D994" s="310">
        <v>0.04</v>
      </c>
      <c r="E994" s="309">
        <v>903.4</v>
      </c>
      <c r="F994" s="309">
        <v>36.14</v>
      </c>
    </row>
    <row r="995" spans="1:6" ht="409.6" hidden="1" customHeight="1" x14ac:dyDescent="0.2"/>
    <row r="996" spans="1:6" ht="12.75" customHeight="1" x14ac:dyDescent="0.2">
      <c r="A996" s="313" t="s">
        <v>22</v>
      </c>
      <c r="B996" s="312" t="s">
        <v>23</v>
      </c>
      <c r="C996" s="311" t="s">
        <v>24</v>
      </c>
      <c r="D996" s="310">
        <v>0.03</v>
      </c>
      <c r="E996" s="309">
        <v>903.4</v>
      </c>
      <c r="F996" s="309">
        <v>27.1</v>
      </c>
    </row>
    <row r="997" spans="1:6" ht="409.6" hidden="1" customHeight="1" x14ac:dyDescent="0.2"/>
    <row r="998" spans="1:6" ht="11.25" customHeight="1" x14ac:dyDescent="0.2">
      <c r="B998" s="146" t="s">
        <v>315</v>
      </c>
      <c r="C998" s="308"/>
      <c r="D998" s="308"/>
      <c r="E998" s="307"/>
      <c r="F998" s="306">
        <v>63.24</v>
      </c>
    </row>
    <row r="999" spans="1:6" ht="6.75" customHeight="1" x14ac:dyDescent="0.2">
      <c r="A999" s="145"/>
      <c r="B999" s="145"/>
      <c r="C999" s="145"/>
      <c r="D999" s="145"/>
      <c r="E999" s="144"/>
      <c r="F999" s="144"/>
    </row>
    <row r="1000" spans="1:6" ht="0.2" customHeight="1" x14ac:dyDescent="0.2"/>
    <row r="1001" spans="1:6" ht="12.75" customHeight="1" x14ac:dyDescent="0.2">
      <c r="A1001" s="147"/>
      <c r="B1001" s="146" t="s">
        <v>314</v>
      </c>
      <c r="C1001" s="308"/>
      <c r="D1001" s="308"/>
      <c r="E1001" s="308"/>
      <c r="F1001" s="308"/>
    </row>
    <row r="1002" spans="1:6" ht="8.25" customHeight="1" x14ac:dyDescent="0.2">
      <c r="A1002" s="145"/>
      <c r="B1002" s="145"/>
      <c r="C1002" s="145"/>
      <c r="D1002" s="145"/>
      <c r="E1002" s="145"/>
      <c r="F1002" s="145"/>
    </row>
    <row r="1003" spans="1:6" ht="12.75" customHeight="1" x14ac:dyDescent="0.2">
      <c r="A1003" s="313" t="s">
        <v>323</v>
      </c>
      <c r="B1003" s="312" t="s">
        <v>322</v>
      </c>
      <c r="C1003" s="311" t="s">
        <v>28</v>
      </c>
      <c r="D1003" s="310">
        <v>6</v>
      </c>
      <c r="E1003" s="309">
        <v>51.9</v>
      </c>
      <c r="F1003" s="309">
        <v>311.39999999999998</v>
      </c>
    </row>
    <row r="1004" spans="1:6" ht="12.75" customHeight="1" x14ac:dyDescent="0.2">
      <c r="B1004" s="312" t="s">
        <v>1</v>
      </c>
    </row>
    <row r="1005" spans="1:6" ht="409.6" hidden="1" customHeight="1" x14ac:dyDescent="0.2"/>
    <row r="1006" spans="1:6" ht="11.25" customHeight="1" x14ac:dyDescent="0.2">
      <c r="B1006" s="146" t="s">
        <v>313</v>
      </c>
      <c r="C1006" s="308"/>
      <c r="D1006" s="308"/>
      <c r="E1006" s="307"/>
      <c r="F1006" s="306">
        <v>311.39999999999998</v>
      </c>
    </row>
    <row r="1007" spans="1:6" ht="6.75" customHeight="1" x14ac:dyDescent="0.2">
      <c r="A1007" s="145"/>
      <c r="B1007" s="145"/>
      <c r="C1007" s="145"/>
      <c r="D1007" s="145"/>
      <c r="E1007" s="144"/>
      <c r="F1007" s="144"/>
    </row>
    <row r="1008" spans="1:6" ht="0.2" customHeight="1" x14ac:dyDescent="0.2"/>
    <row r="1009" spans="1:6" ht="11.25" customHeight="1" x14ac:dyDescent="0.2">
      <c r="A1009" s="305"/>
      <c r="B1009" s="304" t="s">
        <v>81</v>
      </c>
      <c r="C1009" s="303"/>
      <c r="D1009" s="302"/>
      <c r="E1009" s="301" t="s">
        <v>73</v>
      </c>
      <c r="F1009" s="300">
        <v>58277.43</v>
      </c>
    </row>
    <row r="1010" spans="1:6" ht="409.6" hidden="1" customHeight="1" x14ac:dyDescent="0.2"/>
    <row r="1011" spans="1:6" ht="11.25" customHeight="1" x14ac:dyDescent="0.2">
      <c r="A1011" s="305"/>
      <c r="B1011" s="304" t="s">
        <v>82</v>
      </c>
      <c r="C1011" s="303"/>
      <c r="D1011" s="302"/>
      <c r="E1011" s="301">
        <v>13</v>
      </c>
      <c r="F1011" s="300">
        <v>7576.07</v>
      </c>
    </row>
    <row r="1012" spans="1:6" ht="409.6" hidden="1" customHeight="1" x14ac:dyDescent="0.2"/>
    <row r="1013" spans="1:6" ht="11.25" customHeight="1" x14ac:dyDescent="0.2">
      <c r="A1013" s="305"/>
      <c r="B1013" s="304" t="s">
        <v>83</v>
      </c>
      <c r="C1013" s="303"/>
      <c r="D1013" s="302"/>
      <c r="E1013" s="301" t="s">
        <v>73</v>
      </c>
      <c r="F1013" s="300">
        <v>65853.5</v>
      </c>
    </row>
    <row r="1014" spans="1:6" ht="409.6" hidden="1" customHeight="1" x14ac:dyDescent="0.2"/>
    <row r="1015" spans="1:6" ht="11.25" customHeight="1" x14ac:dyDescent="0.2">
      <c r="A1015" s="305"/>
      <c r="B1015" s="304" t="s">
        <v>84</v>
      </c>
      <c r="C1015" s="303"/>
      <c r="D1015" s="302"/>
      <c r="E1015" s="301">
        <v>1</v>
      </c>
      <c r="F1015" s="300">
        <v>658.54</v>
      </c>
    </row>
    <row r="1016" spans="1:6" ht="409.6" hidden="1" customHeight="1" x14ac:dyDescent="0.2"/>
    <row r="1017" spans="1:6" ht="11.25" customHeight="1" x14ac:dyDescent="0.2">
      <c r="A1017" s="305"/>
      <c r="B1017" s="304" t="s">
        <v>83</v>
      </c>
      <c r="C1017" s="303"/>
      <c r="D1017" s="302"/>
      <c r="E1017" s="301" t="s">
        <v>73</v>
      </c>
      <c r="F1017" s="300">
        <v>66512.039999999994</v>
      </c>
    </row>
    <row r="1018" spans="1:6" ht="409.6" hidden="1" customHeight="1" x14ac:dyDescent="0.2"/>
    <row r="1019" spans="1:6" ht="11.25" customHeight="1" x14ac:dyDescent="0.2">
      <c r="A1019" s="305"/>
      <c r="B1019" s="304" t="s">
        <v>85</v>
      </c>
      <c r="C1019" s="303"/>
      <c r="D1019" s="302"/>
      <c r="E1019" s="301">
        <v>8</v>
      </c>
      <c r="F1019" s="300">
        <v>5320.96</v>
      </c>
    </row>
    <row r="1020" spans="1:6" ht="409.6" hidden="1" customHeight="1" x14ac:dyDescent="0.2"/>
    <row r="1021" spans="1:6" ht="12" customHeight="1" x14ac:dyDescent="0.2">
      <c r="C1021" s="299" t="s">
        <v>86</v>
      </c>
      <c r="E1021" s="298"/>
      <c r="F1021" s="297">
        <v>71833</v>
      </c>
    </row>
    <row r="1022" spans="1:6" ht="12.75" customHeight="1" x14ac:dyDescent="0.2">
      <c r="A1022" s="143" t="s">
        <v>350</v>
      </c>
      <c r="B1022" s="142"/>
      <c r="C1022" s="142"/>
      <c r="D1022" s="296"/>
      <c r="E1022" s="142"/>
      <c r="F1022" s="142"/>
    </row>
    <row r="1023" spans="1:6" ht="6" customHeight="1" x14ac:dyDescent="0.25">
      <c r="F1023" s="295"/>
    </row>
    <row r="1024" spans="1:6" ht="110.65" customHeight="1" x14ac:dyDescent="0.2"/>
    <row r="1025" spans="1:6" ht="6" customHeight="1" x14ac:dyDescent="0.2">
      <c r="A1025" s="293"/>
      <c r="B1025" s="294"/>
      <c r="C1025" s="293"/>
      <c r="D1025" s="292"/>
    </row>
    <row r="1026" spans="1:6" ht="39" customHeight="1" x14ac:dyDescent="0.2">
      <c r="A1026" s="348" t="s">
        <v>87</v>
      </c>
      <c r="B1026" s="349"/>
      <c r="C1026" s="141"/>
      <c r="D1026" s="348" t="s">
        <v>88</v>
      </c>
      <c r="E1026" s="349"/>
      <c r="F1026" s="350"/>
    </row>
    <row r="1027" spans="1:6" ht="6" customHeight="1" x14ac:dyDescent="0.2">
      <c r="A1027" s="338"/>
      <c r="B1027" s="168"/>
      <c r="C1027" s="167"/>
      <c r="D1027" s="166"/>
      <c r="E1027" s="165"/>
      <c r="F1027" s="164"/>
    </row>
    <row r="1028" spans="1:6" ht="14.1" customHeight="1" x14ac:dyDescent="0.2">
      <c r="A1028" s="345" t="s">
        <v>66</v>
      </c>
      <c r="B1028" s="346"/>
      <c r="C1028" s="347"/>
      <c r="D1028" s="138" t="s">
        <v>67</v>
      </c>
      <c r="E1028" s="337" t="s">
        <v>68</v>
      </c>
      <c r="F1028" s="160"/>
    </row>
    <row r="1029" spans="1:6" ht="12.75" customHeight="1" x14ac:dyDescent="0.2">
      <c r="A1029" s="345"/>
      <c r="B1029" s="346"/>
      <c r="C1029" s="347"/>
      <c r="D1029" s="138" t="s">
        <v>69</v>
      </c>
      <c r="E1029" s="333" t="s">
        <v>73</v>
      </c>
      <c r="F1029" s="160"/>
    </row>
    <row r="1030" spans="1:6" ht="12.75" customHeight="1" x14ac:dyDescent="0.2">
      <c r="A1030" s="163" t="s">
        <v>70</v>
      </c>
      <c r="B1030" s="162"/>
      <c r="C1030" s="162"/>
      <c r="D1030" s="138" t="s">
        <v>71</v>
      </c>
      <c r="E1030" s="336" t="s">
        <v>72</v>
      </c>
      <c r="F1030" s="160"/>
    </row>
    <row r="1031" spans="1:6" ht="12.75" customHeight="1" x14ac:dyDescent="0.2">
      <c r="A1031" s="335" t="s">
        <v>73</v>
      </c>
      <c r="B1031" s="334"/>
      <c r="C1031" s="162"/>
      <c r="D1031" s="138" t="s">
        <v>74</v>
      </c>
      <c r="E1031" s="333">
        <v>15</v>
      </c>
      <c r="F1031" s="160"/>
    </row>
    <row r="1032" spans="1:6" ht="12.75" customHeight="1" x14ac:dyDescent="0.2">
      <c r="A1032" s="332" t="s">
        <v>73</v>
      </c>
      <c r="B1032" s="331"/>
      <c r="C1032" s="161"/>
      <c r="D1032" s="330"/>
      <c r="E1032" s="329"/>
      <c r="F1032" s="160"/>
    </row>
    <row r="1033" spans="1:6" ht="6" customHeight="1" x14ac:dyDescent="0.2">
      <c r="A1033" s="328"/>
      <c r="B1033" s="159"/>
      <c r="C1033" s="158"/>
      <c r="D1033" s="327"/>
      <c r="E1033" s="157"/>
      <c r="F1033" s="156"/>
    </row>
    <row r="1034" spans="1:6" ht="6" customHeight="1" x14ac:dyDescent="0.2">
      <c r="A1034" s="326"/>
      <c r="B1034" s="325"/>
      <c r="C1034" s="324"/>
      <c r="D1034" s="155"/>
      <c r="E1034" s="154"/>
      <c r="F1034" s="147"/>
    </row>
    <row r="1035" spans="1:6" ht="12.75" customHeight="1" x14ac:dyDescent="0.2">
      <c r="A1035" s="323" t="s">
        <v>75</v>
      </c>
      <c r="D1035" s="150"/>
      <c r="E1035" s="150"/>
      <c r="F1035" s="150"/>
    </row>
    <row r="1036" spans="1:6" ht="17.25" customHeight="1" x14ac:dyDescent="0.2">
      <c r="A1036" s="153" t="s">
        <v>320</v>
      </c>
      <c r="B1036" s="322"/>
      <c r="C1036" s="149"/>
      <c r="D1036" s="150"/>
      <c r="E1036" s="150"/>
      <c r="F1036" s="150"/>
    </row>
    <row r="1037" spans="1:6" ht="12.75" customHeight="1" x14ac:dyDescent="0.2">
      <c r="A1037" s="153" t="s">
        <v>73</v>
      </c>
      <c r="B1037" s="322"/>
      <c r="C1037" s="149"/>
      <c r="D1037" s="150"/>
      <c r="E1037" s="150"/>
      <c r="F1037" s="150"/>
    </row>
    <row r="1038" spans="1:6" ht="12.75" customHeight="1" x14ac:dyDescent="0.2">
      <c r="A1038" s="153" t="s">
        <v>73</v>
      </c>
      <c r="B1038" s="322"/>
      <c r="C1038" s="149"/>
      <c r="D1038" s="150"/>
      <c r="E1038" s="150"/>
      <c r="F1038" s="150"/>
    </row>
    <row r="1039" spans="1:6" ht="12.75" customHeight="1" x14ac:dyDescent="0.2">
      <c r="A1039" s="321" t="s">
        <v>76</v>
      </c>
      <c r="B1039" s="152"/>
      <c r="C1039" s="152"/>
      <c r="D1039" s="152"/>
      <c r="E1039" s="152"/>
      <c r="F1039" s="152"/>
    </row>
    <row r="1040" spans="1:6" ht="6" customHeight="1" x14ac:dyDescent="0.2">
      <c r="E1040" s="148"/>
    </row>
    <row r="1041" spans="1:6" ht="12.75" customHeight="1" x14ac:dyDescent="0.2">
      <c r="A1041" s="320" t="s">
        <v>210</v>
      </c>
      <c r="B1041" s="151" t="s">
        <v>349</v>
      </c>
      <c r="C1041" s="150"/>
      <c r="D1041" s="150"/>
      <c r="E1041" s="149"/>
      <c r="F1041" s="319" t="s">
        <v>209</v>
      </c>
    </row>
    <row r="1042" spans="1:6" ht="6" customHeight="1" x14ac:dyDescent="0.2">
      <c r="E1042" s="148"/>
    </row>
    <row r="1043" spans="1:6" ht="6" customHeight="1" x14ac:dyDescent="0.2">
      <c r="E1043" s="148"/>
    </row>
    <row r="1044" spans="1:6" ht="12.75" customHeight="1" x14ac:dyDescent="0.2">
      <c r="A1044" s="318" t="s">
        <v>77</v>
      </c>
      <c r="B1044" s="318" t="s">
        <v>34</v>
      </c>
      <c r="C1044" s="317" t="s">
        <v>78</v>
      </c>
      <c r="D1044" s="316" t="s">
        <v>36</v>
      </c>
      <c r="E1044" s="315" t="s">
        <v>79</v>
      </c>
      <c r="F1044" s="314" t="s">
        <v>80</v>
      </c>
    </row>
    <row r="1045" spans="1:6" ht="6" customHeight="1" x14ac:dyDescent="0.2">
      <c r="A1045" s="144"/>
      <c r="B1045" s="144"/>
      <c r="C1045" s="144"/>
      <c r="D1045" s="144"/>
      <c r="E1045" s="144"/>
      <c r="F1045" s="144"/>
    </row>
    <row r="1046" spans="1:6" ht="12.75" customHeight="1" x14ac:dyDescent="0.2">
      <c r="A1046" s="147"/>
      <c r="B1046" s="146" t="s">
        <v>89</v>
      </c>
      <c r="C1046" s="308"/>
      <c r="D1046" s="308"/>
      <c r="E1046" s="308"/>
      <c r="F1046" s="308"/>
    </row>
    <row r="1047" spans="1:6" ht="8.25" customHeight="1" x14ac:dyDescent="0.2">
      <c r="A1047" s="145"/>
      <c r="B1047" s="145"/>
      <c r="C1047" s="145"/>
      <c r="D1047" s="145"/>
      <c r="E1047" s="145"/>
      <c r="F1047" s="145"/>
    </row>
    <row r="1048" spans="1:6" ht="12.75" customHeight="1" x14ac:dyDescent="0.2">
      <c r="A1048" s="313" t="s">
        <v>276</v>
      </c>
      <c r="B1048" s="312" t="s">
        <v>277</v>
      </c>
      <c r="C1048" s="311" t="s">
        <v>278</v>
      </c>
      <c r="D1048" s="310">
        <v>1</v>
      </c>
      <c r="E1048" s="309">
        <v>64378.19</v>
      </c>
      <c r="F1048" s="309">
        <v>64378.19</v>
      </c>
    </row>
    <row r="1049" spans="1:6" ht="409.6" hidden="1" customHeight="1" x14ac:dyDescent="0.2"/>
    <row r="1050" spans="1:6" ht="11.25" customHeight="1" x14ac:dyDescent="0.2">
      <c r="B1050" s="146" t="s">
        <v>90</v>
      </c>
      <c r="C1050" s="308"/>
      <c r="D1050" s="308"/>
      <c r="E1050" s="307"/>
      <c r="F1050" s="306">
        <v>64378.19</v>
      </c>
    </row>
    <row r="1051" spans="1:6" ht="6.75" customHeight="1" x14ac:dyDescent="0.2">
      <c r="A1051" s="145"/>
      <c r="B1051" s="145"/>
      <c r="C1051" s="145"/>
      <c r="D1051" s="145"/>
      <c r="E1051" s="144"/>
      <c r="F1051" s="144"/>
    </row>
    <row r="1052" spans="1:6" ht="0.2" customHeight="1" x14ac:dyDescent="0.2"/>
    <row r="1053" spans="1:6" ht="12.75" customHeight="1" x14ac:dyDescent="0.2">
      <c r="A1053" s="147"/>
      <c r="B1053" s="146" t="s">
        <v>91</v>
      </c>
      <c r="C1053" s="308"/>
      <c r="D1053" s="308"/>
      <c r="E1053" s="308"/>
      <c r="F1053" s="308"/>
    </row>
    <row r="1054" spans="1:6" ht="8.25" customHeight="1" x14ac:dyDescent="0.2">
      <c r="A1054" s="145"/>
      <c r="B1054" s="145"/>
      <c r="C1054" s="145"/>
      <c r="D1054" s="145"/>
      <c r="E1054" s="145"/>
      <c r="F1054" s="145"/>
    </row>
    <row r="1055" spans="1:6" ht="12.75" customHeight="1" x14ac:dyDescent="0.2">
      <c r="A1055" s="313" t="s">
        <v>299</v>
      </c>
      <c r="B1055" s="312" t="s">
        <v>300</v>
      </c>
      <c r="C1055" s="311" t="s">
        <v>15</v>
      </c>
      <c r="D1055" s="310">
        <v>0.4</v>
      </c>
      <c r="E1055" s="309">
        <v>71.510000000000005</v>
      </c>
      <c r="F1055" s="309">
        <v>28.6</v>
      </c>
    </row>
    <row r="1056" spans="1:6" ht="409.6" hidden="1" customHeight="1" x14ac:dyDescent="0.2"/>
    <row r="1057" spans="1:6" ht="12.75" customHeight="1" x14ac:dyDescent="0.2">
      <c r="A1057" s="313" t="s">
        <v>295</v>
      </c>
      <c r="B1057" s="312" t="s">
        <v>296</v>
      </c>
      <c r="C1057" s="311" t="s">
        <v>15</v>
      </c>
      <c r="D1057" s="310">
        <v>6</v>
      </c>
      <c r="E1057" s="309">
        <v>48.6</v>
      </c>
      <c r="F1057" s="309">
        <v>291.60000000000002</v>
      </c>
    </row>
    <row r="1058" spans="1:6" ht="409.6" hidden="1" customHeight="1" x14ac:dyDescent="0.2"/>
    <row r="1059" spans="1:6" ht="12.75" customHeight="1" x14ac:dyDescent="0.2">
      <c r="A1059" s="313" t="s">
        <v>297</v>
      </c>
      <c r="B1059" s="312" t="s">
        <v>298</v>
      </c>
      <c r="C1059" s="311" t="s">
        <v>15</v>
      </c>
      <c r="D1059" s="310">
        <v>6</v>
      </c>
      <c r="E1059" s="309">
        <v>48.6</v>
      </c>
      <c r="F1059" s="309">
        <v>291.60000000000002</v>
      </c>
    </row>
    <row r="1060" spans="1:6" ht="409.6" hidden="1" customHeight="1" x14ac:dyDescent="0.2"/>
    <row r="1061" spans="1:6" ht="12.75" customHeight="1" x14ac:dyDescent="0.2">
      <c r="A1061" s="313" t="s">
        <v>293</v>
      </c>
      <c r="B1061" s="312" t="s">
        <v>294</v>
      </c>
      <c r="C1061" s="311" t="s">
        <v>15</v>
      </c>
      <c r="D1061" s="310">
        <v>12</v>
      </c>
      <c r="E1061" s="309">
        <v>24.3</v>
      </c>
      <c r="F1061" s="309">
        <v>291.60000000000002</v>
      </c>
    </row>
    <row r="1062" spans="1:6" ht="409.6" hidden="1" customHeight="1" x14ac:dyDescent="0.2"/>
    <row r="1063" spans="1:6" ht="11.25" customHeight="1" x14ac:dyDescent="0.2">
      <c r="B1063" s="146" t="s">
        <v>92</v>
      </c>
      <c r="C1063" s="308"/>
      <c r="D1063" s="308"/>
      <c r="E1063" s="307"/>
      <c r="F1063" s="306">
        <v>903.4</v>
      </c>
    </row>
    <row r="1064" spans="1:6" ht="6.75" customHeight="1" x14ac:dyDescent="0.2">
      <c r="A1064" s="145"/>
      <c r="B1064" s="145"/>
      <c r="C1064" s="145"/>
      <c r="D1064" s="145"/>
      <c r="E1064" s="144"/>
      <c r="F1064" s="144"/>
    </row>
    <row r="1065" spans="1:6" ht="0.2" customHeight="1" x14ac:dyDescent="0.2"/>
    <row r="1066" spans="1:6" ht="12.75" customHeight="1" x14ac:dyDescent="0.2">
      <c r="A1066" s="147"/>
      <c r="B1066" s="146" t="s">
        <v>316</v>
      </c>
      <c r="C1066" s="308"/>
      <c r="D1066" s="308"/>
      <c r="E1066" s="308"/>
      <c r="F1066" s="308"/>
    </row>
    <row r="1067" spans="1:6" ht="8.25" customHeight="1" x14ac:dyDescent="0.2">
      <c r="A1067" s="145"/>
      <c r="B1067" s="145"/>
      <c r="C1067" s="145"/>
      <c r="D1067" s="145"/>
      <c r="E1067" s="145"/>
      <c r="F1067" s="145"/>
    </row>
    <row r="1068" spans="1:6" ht="12.75" customHeight="1" x14ac:dyDescent="0.2">
      <c r="A1068" s="313" t="s">
        <v>25</v>
      </c>
      <c r="B1068" s="312" t="s">
        <v>26</v>
      </c>
      <c r="C1068" s="311" t="s">
        <v>24</v>
      </c>
      <c r="D1068" s="310">
        <v>0.04</v>
      </c>
      <c r="E1068" s="309">
        <v>903.4</v>
      </c>
      <c r="F1068" s="309">
        <v>36.14</v>
      </c>
    </row>
    <row r="1069" spans="1:6" ht="409.6" hidden="1" customHeight="1" x14ac:dyDescent="0.2"/>
    <row r="1070" spans="1:6" ht="12.75" customHeight="1" x14ac:dyDescent="0.2">
      <c r="A1070" s="313" t="s">
        <v>22</v>
      </c>
      <c r="B1070" s="312" t="s">
        <v>23</v>
      </c>
      <c r="C1070" s="311" t="s">
        <v>24</v>
      </c>
      <c r="D1070" s="310">
        <v>0.03</v>
      </c>
      <c r="E1070" s="309">
        <v>903.4</v>
      </c>
      <c r="F1070" s="309">
        <v>27.1</v>
      </c>
    </row>
    <row r="1071" spans="1:6" ht="409.6" hidden="1" customHeight="1" x14ac:dyDescent="0.2"/>
    <row r="1072" spans="1:6" ht="11.25" customHeight="1" x14ac:dyDescent="0.2">
      <c r="B1072" s="146" t="s">
        <v>315</v>
      </c>
      <c r="C1072" s="308"/>
      <c r="D1072" s="308"/>
      <c r="E1072" s="307"/>
      <c r="F1072" s="306">
        <v>63.24</v>
      </c>
    </row>
    <row r="1073" spans="1:6" ht="6.75" customHeight="1" x14ac:dyDescent="0.2">
      <c r="A1073" s="145"/>
      <c r="B1073" s="145"/>
      <c r="C1073" s="145"/>
      <c r="D1073" s="145"/>
      <c r="E1073" s="144"/>
      <c r="F1073" s="144"/>
    </row>
    <row r="1074" spans="1:6" ht="0.2" customHeight="1" x14ac:dyDescent="0.2"/>
    <row r="1075" spans="1:6" ht="12.75" customHeight="1" x14ac:dyDescent="0.2">
      <c r="A1075" s="147"/>
      <c r="B1075" s="146" t="s">
        <v>314</v>
      </c>
      <c r="C1075" s="308"/>
      <c r="D1075" s="308"/>
      <c r="E1075" s="308"/>
      <c r="F1075" s="308"/>
    </row>
    <row r="1076" spans="1:6" ht="8.25" customHeight="1" x14ac:dyDescent="0.2">
      <c r="A1076" s="145"/>
      <c r="B1076" s="145"/>
      <c r="C1076" s="145"/>
      <c r="D1076" s="145"/>
      <c r="E1076" s="145"/>
      <c r="F1076" s="145"/>
    </row>
    <row r="1077" spans="1:6" ht="12.75" customHeight="1" x14ac:dyDescent="0.2">
      <c r="A1077" s="313" t="s">
        <v>323</v>
      </c>
      <c r="B1077" s="312" t="s">
        <v>322</v>
      </c>
      <c r="C1077" s="311" t="s">
        <v>28</v>
      </c>
      <c r="D1077" s="310">
        <v>6</v>
      </c>
      <c r="E1077" s="309">
        <v>51.9</v>
      </c>
      <c r="F1077" s="309">
        <v>311.39999999999998</v>
      </c>
    </row>
    <row r="1078" spans="1:6" ht="12.75" customHeight="1" x14ac:dyDescent="0.2">
      <c r="B1078" s="312" t="s">
        <v>1</v>
      </c>
    </row>
    <row r="1079" spans="1:6" ht="409.6" hidden="1" customHeight="1" x14ac:dyDescent="0.2"/>
    <row r="1080" spans="1:6" ht="11.25" customHeight="1" x14ac:dyDescent="0.2">
      <c r="B1080" s="146" t="s">
        <v>313</v>
      </c>
      <c r="C1080" s="308"/>
      <c r="D1080" s="308"/>
      <c r="E1080" s="307"/>
      <c r="F1080" s="306">
        <v>311.39999999999998</v>
      </c>
    </row>
    <row r="1081" spans="1:6" ht="6.75" customHeight="1" x14ac:dyDescent="0.2">
      <c r="A1081" s="145"/>
      <c r="B1081" s="145"/>
      <c r="C1081" s="145"/>
      <c r="D1081" s="145"/>
      <c r="E1081" s="144"/>
      <c r="F1081" s="144"/>
    </row>
    <row r="1082" spans="1:6" ht="0.2" customHeight="1" x14ac:dyDescent="0.2"/>
    <row r="1083" spans="1:6" ht="11.25" customHeight="1" x14ac:dyDescent="0.2">
      <c r="A1083" s="305"/>
      <c r="B1083" s="304" t="s">
        <v>81</v>
      </c>
      <c r="C1083" s="303"/>
      <c r="D1083" s="302"/>
      <c r="E1083" s="301" t="s">
        <v>73</v>
      </c>
      <c r="F1083" s="300">
        <v>65656.23</v>
      </c>
    </row>
    <row r="1084" spans="1:6" ht="409.6" hidden="1" customHeight="1" x14ac:dyDescent="0.2"/>
    <row r="1085" spans="1:6" ht="11.25" customHeight="1" x14ac:dyDescent="0.2">
      <c r="A1085" s="305"/>
      <c r="B1085" s="304" t="s">
        <v>82</v>
      </c>
      <c r="C1085" s="303"/>
      <c r="D1085" s="302"/>
      <c r="E1085" s="301">
        <v>13</v>
      </c>
      <c r="F1085" s="300">
        <v>8535.31</v>
      </c>
    </row>
    <row r="1086" spans="1:6" ht="409.6" hidden="1" customHeight="1" x14ac:dyDescent="0.2"/>
    <row r="1087" spans="1:6" ht="11.25" customHeight="1" x14ac:dyDescent="0.2">
      <c r="A1087" s="305"/>
      <c r="B1087" s="304" t="s">
        <v>83</v>
      </c>
      <c r="C1087" s="303"/>
      <c r="D1087" s="302"/>
      <c r="E1087" s="301" t="s">
        <v>73</v>
      </c>
      <c r="F1087" s="300">
        <v>74191.539999999994</v>
      </c>
    </row>
    <row r="1088" spans="1:6" ht="409.6" hidden="1" customHeight="1" x14ac:dyDescent="0.2"/>
    <row r="1089" spans="1:6" ht="11.25" customHeight="1" x14ac:dyDescent="0.2">
      <c r="A1089" s="305"/>
      <c r="B1089" s="304" t="s">
        <v>84</v>
      </c>
      <c r="C1089" s="303"/>
      <c r="D1089" s="302"/>
      <c r="E1089" s="301">
        <v>1</v>
      </c>
      <c r="F1089" s="300">
        <v>741.92</v>
      </c>
    </row>
    <row r="1090" spans="1:6" ht="409.6" hidden="1" customHeight="1" x14ac:dyDescent="0.2"/>
    <row r="1091" spans="1:6" ht="11.25" customHeight="1" x14ac:dyDescent="0.2">
      <c r="A1091" s="305"/>
      <c r="B1091" s="304" t="s">
        <v>83</v>
      </c>
      <c r="C1091" s="303"/>
      <c r="D1091" s="302"/>
      <c r="E1091" s="301" t="s">
        <v>73</v>
      </c>
      <c r="F1091" s="300">
        <v>74933.460000000006</v>
      </c>
    </row>
    <row r="1092" spans="1:6" ht="409.6" hidden="1" customHeight="1" x14ac:dyDescent="0.2"/>
    <row r="1093" spans="1:6" ht="11.25" customHeight="1" x14ac:dyDescent="0.2">
      <c r="A1093" s="305"/>
      <c r="B1093" s="304" t="s">
        <v>85</v>
      </c>
      <c r="C1093" s="303"/>
      <c r="D1093" s="302"/>
      <c r="E1093" s="301">
        <v>8</v>
      </c>
      <c r="F1093" s="300">
        <v>5994.68</v>
      </c>
    </row>
    <row r="1094" spans="1:6" ht="409.6" hidden="1" customHeight="1" x14ac:dyDescent="0.2"/>
    <row r="1095" spans="1:6" ht="12" customHeight="1" x14ac:dyDescent="0.2">
      <c r="C1095" s="299" t="s">
        <v>86</v>
      </c>
      <c r="E1095" s="298"/>
      <c r="F1095" s="297">
        <v>80928.14</v>
      </c>
    </row>
    <row r="1096" spans="1:6" ht="12.75" customHeight="1" x14ac:dyDescent="0.2">
      <c r="A1096" s="143" t="s">
        <v>348</v>
      </c>
      <c r="B1096" s="142"/>
      <c r="C1096" s="142"/>
      <c r="D1096" s="296"/>
      <c r="E1096" s="142"/>
      <c r="F1096" s="142"/>
    </row>
    <row r="1097" spans="1:6" ht="6" customHeight="1" x14ac:dyDescent="0.25">
      <c r="F1097" s="295"/>
    </row>
    <row r="1098" spans="1:6" ht="110.65" customHeight="1" x14ac:dyDescent="0.2"/>
    <row r="1099" spans="1:6" ht="6" customHeight="1" x14ac:dyDescent="0.2">
      <c r="A1099" s="293"/>
      <c r="B1099" s="294"/>
      <c r="C1099" s="293"/>
      <c r="D1099" s="292"/>
    </row>
    <row r="1100" spans="1:6" ht="39" customHeight="1" x14ac:dyDescent="0.2">
      <c r="A1100" s="348" t="s">
        <v>87</v>
      </c>
      <c r="B1100" s="349"/>
      <c r="C1100" s="141"/>
      <c r="D1100" s="348" t="s">
        <v>88</v>
      </c>
      <c r="E1100" s="349"/>
      <c r="F1100" s="350"/>
    </row>
    <row r="1101" spans="1:6" ht="6" customHeight="1" x14ac:dyDescent="0.2">
      <c r="A1101" s="338"/>
      <c r="B1101" s="168"/>
      <c r="C1101" s="167"/>
      <c r="D1101" s="166"/>
      <c r="E1101" s="165"/>
      <c r="F1101" s="164"/>
    </row>
    <row r="1102" spans="1:6" ht="14.1" customHeight="1" x14ac:dyDescent="0.2">
      <c r="A1102" s="345" t="s">
        <v>66</v>
      </c>
      <c r="B1102" s="346"/>
      <c r="C1102" s="347"/>
      <c r="D1102" s="138" t="s">
        <v>67</v>
      </c>
      <c r="E1102" s="337" t="s">
        <v>68</v>
      </c>
      <c r="F1102" s="160"/>
    </row>
    <row r="1103" spans="1:6" ht="12.75" customHeight="1" x14ac:dyDescent="0.2">
      <c r="A1103" s="345"/>
      <c r="B1103" s="346"/>
      <c r="C1103" s="347"/>
      <c r="D1103" s="138" t="s">
        <v>69</v>
      </c>
      <c r="E1103" s="333" t="s">
        <v>73</v>
      </c>
      <c r="F1103" s="160"/>
    </row>
    <row r="1104" spans="1:6" ht="12.75" customHeight="1" x14ac:dyDescent="0.2">
      <c r="A1104" s="163" t="s">
        <v>70</v>
      </c>
      <c r="B1104" s="162"/>
      <c r="C1104" s="162"/>
      <c r="D1104" s="138" t="s">
        <v>71</v>
      </c>
      <c r="E1104" s="336" t="s">
        <v>72</v>
      </c>
      <c r="F1104" s="160"/>
    </row>
    <row r="1105" spans="1:6" ht="12.75" customHeight="1" x14ac:dyDescent="0.2">
      <c r="A1105" s="335" t="s">
        <v>73</v>
      </c>
      <c r="B1105" s="334"/>
      <c r="C1105" s="162"/>
      <c r="D1105" s="138" t="s">
        <v>74</v>
      </c>
      <c r="E1105" s="333">
        <v>16</v>
      </c>
      <c r="F1105" s="160"/>
    </row>
    <row r="1106" spans="1:6" ht="12.75" customHeight="1" x14ac:dyDescent="0.2">
      <c r="A1106" s="332" t="s">
        <v>73</v>
      </c>
      <c r="B1106" s="331"/>
      <c r="C1106" s="161"/>
      <c r="D1106" s="330"/>
      <c r="E1106" s="329"/>
      <c r="F1106" s="160"/>
    </row>
    <row r="1107" spans="1:6" ht="6" customHeight="1" x14ac:dyDescent="0.2">
      <c r="A1107" s="328"/>
      <c r="B1107" s="159"/>
      <c r="C1107" s="158"/>
      <c r="D1107" s="327"/>
      <c r="E1107" s="157"/>
      <c r="F1107" s="156"/>
    </row>
    <row r="1108" spans="1:6" ht="6" customHeight="1" x14ac:dyDescent="0.2">
      <c r="A1108" s="326"/>
      <c r="B1108" s="325"/>
      <c r="C1108" s="324"/>
      <c r="D1108" s="155"/>
      <c r="E1108" s="154"/>
      <c r="F1108" s="147"/>
    </row>
    <row r="1109" spans="1:6" ht="12.75" customHeight="1" x14ac:dyDescent="0.2">
      <c r="A1109" s="323" t="s">
        <v>75</v>
      </c>
      <c r="D1109" s="150"/>
      <c r="E1109" s="150"/>
      <c r="F1109" s="150"/>
    </row>
    <row r="1110" spans="1:6" ht="17.25" customHeight="1" x14ac:dyDescent="0.2">
      <c r="A1110" s="153" t="s">
        <v>320</v>
      </c>
      <c r="B1110" s="322"/>
      <c r="C1110" s="149"/>
      <c r="D1110" s="150"/>
      <c r="E1110" s="150"/>
      <c r="F1110" s="150"/>
    </row>
    <row r="1111" spans="1:6" ht="12.75" customHeight="1" x14ac:dyDescent="0.2">
      <c r="A1111" s="153" t="s">
        <v>73</v>
      </c>
      <c r="B1111" s="322"/>
      <c r="C1111" s="149"/>
      <c r="D1111" s="150"/>
      <c r="E1111" s="150"/>
      <c r="F1111" s="150"/>
    </row>
    <row r="1112" spans="1:6" ht="12.75" customHeight="1" x14ac:dyDescent="0.2">
      <c r="A1112" s="153" t="s">
        <v>73</v>
      </c>
      <c r="B1112" s="322"/>
      <c r="C1112" s="149"/>
      <c r="D1112" s="150"/>
      <c r="E1112" s="150"/>
      <c r="F1112" s="150"/>
    </row>
    <row r="1113" spans="1:6" ht="12.75" customHeight="1" x14ac:dyDescent="0.2">
      <c r="A1113" s="321" t="s">
        <v>76</v>
      </c>
      <c r="B1113" s="152"/>
      <c r="C1113" s="152"/>
      <c r="D1113" s="152"/>
      <c r="E1113" s="152"/>
      <c r="F1113" s="152"/>
    </row>
    <row r="1114" spans="1:6" ht="6" customHeight="1" x14ac:dyDescent="0.2">
      <c r="E1114" s="148"/>
    </row>
    <row r="1115" spans="1:6" ht="12.75" customHeight="1" x14ac:dyDescent="0.2">
      <c r="A1115" s="320" t="s">
        <v>212</v>
      </c>
      <c r="B1115" s="151" t="s">
        <v>347</v>
      </c>
      <c r="C1115" s="150"/>
      <c r="D1115" s="150"/>
      <c r="E1115" s="149"/>
      <c r="F1115" s="319" t="s">
        <v>182</v>
      </c>
    </row>
    <row r="1116" spans="1:6" ht="6" customHeight="1" x14ac:dyDescent="0.2">
      <c r="E1116" s="148"/>
    </row>
    <row r="1117" spans="1:6" ht="6" customHeight="1" x14ac:dyDescent="0.2">
      <c r="E1117" s="148"/>
    </row>
    <row r="1118" spans="1:6" ht="12.75" customHeight="1" x14ac:dyDescent="0.2">
      <c r="A1118" s="318" t="s">
        <v>77</v>
      </c>
      <c r="B1118" s="318" t="s">
        <v>34</v>
      </c>
      <c r="C1118" s="317" t="s">
        <v>78</v>
      </c>
      <c r="D1118" s="316" t="s">
        <v>36</v>
      </c>
      <c r="E1118" s="315" t="s">
        <v>79</v>
      </c>
      <c r="F1118" s="314" t="s">
        <v>80</v>
      </c>
    </row>
    <row r="1119" spans="1:6" ht="6" customHeight="1" x14ac:dyDescent="0.2">
      <c r="A1119" s="144"/>
      <c r="B1119" s="144"/>
      <c r="C1119" s="144"/>
      <c r="D1119" s="144"/>
      <c r="E1119" s="144"/>
      <c r="F1119" s="144"/>
    </row>
    <row r="1120" spans="1:6" ht="12.75" customHeight="1" x14ac:dyDescent="0.2">
      <c r="A1120" s="147"/>
      <c r="B1120" s="146" t="s">
        <v>89</v>
      </c>
      <c r="C1120" s="308"/>
      <c r="D1120" s="308"/>
      <c r="E1120" s="308"/>
      <c r="F1120" s="308"/>
    </row>
    <row r="1121" spans="1:6" ht="8.25" customHeight="1" x14ac:dyDescent="0.2">
      <c r="A1121" s="145"/>
      <c r="B1121" s="145"/>
      <c r="C1121" s="145"/>
      <c r="D1121" s="145"/>
      <c r="E1121" s="145"/>
      <c r="F1121" s="145"/>
    </row>
    <row r="1122" spans="1:6" ht="12.75" customHeight="1" x14ac:dyDescent="0.2">
      <c r="A1122" s="313" t="s">
        <v>279</v>
      </c>
      <c r="B1122" s="312" t="s">
        <v>280</v>
      </c>
      <c r="C1122" s="311" t="s">
        <v>275</v>
      </c>
      <c r="D1122" s="310">
        <v>1</v>
      </c>
      <c r="E1122" s="309">
        <v>277391.87</v>
      </c>
      <c r="F1122" s="309">
        <v>277391.87</v>
      </c>
    </row>
    <row r="1123" spans="1:6" ht="409.6" hidden="1" customHeight="1" x14ac:dyDescent="0.2"/>
    <row r="1124" spans="1:6" ht="11.25" customHeight="1" x14ac:dyDescent="0.2">
      <c r="B1124" s="146" t="s">
        <v>90</v>
      </c>
      <c r="C1124" s="308"/>
      <c r="D1124" s="308"/>
      <c r="E1124" s="307"/>
      <c r="F1124" s="306">
        <v>277391.87</v>
      </c>
    </row>
    <row r="1125" spans="1:6" ht="6.75" customHeight="1" x14ac:dyDescent="0.2">
      <c r="A1125" s="145"/>
      <c r="B1125" s="145"/>
      <c r="C1125" s="145"/>
      <c r="D1125" s="145"/>
      <c r="E1125" s="144"/>
      <c r="F1125" s="144"/>
    </row>
    <row r="1126" spans="1:6" ht="0.2" customHeight="1" x14ac:dyDescent="0.2"/>
    <row r="1127" spans="1:6" ht="12.75" customHeight="1" x14ac:dyDescent="0.2">
      <c r="A1127" s="147"/>
      <c r="B1127" s="146" t="s">
        <v>91</v>
      </c>
      <c r="C1127" s="308"/>
      <c r="D1127" s="308"/>
      <c r="E1127" s="308"/>
      <c r="F1127" s="308"/>
    </row>
    <row r="1128" spans="1:6" ht="8.25" customHeight="1" x14ac:dyDescent="0.2">
      <c r="A1128" s="145"/>
      <c r="B1128" s="145"/>
      <c r="C1128" s="145"/>
      <c r="D1128" s="145"/>
      <c r="E1128" s="145"/>
      <c r="F1128" s="145"/>
    </row>
    <row r="1129" spans="1:6" ht="12.75" customHeight="1" x14ac:dyDescent="0.2">
      <c r="A1129" s="313" t="s">
        <v>299</v>
      </c>
      <c r="B1129" s="312" t="s">
        <v>300</v>
      </c>
      <c r="C1129" s="311" t="s">
        <v>15</v>
      </c>
      <c r="D1129" s="310">
        <v>2</v>
      </c>
      <c r="E1129" s="309">
        <v>71.510000000000005</v>
      </c>
      <c r="F1129" s="309">
        <v>143.02000000000001</v>
      </c>
    </row>
    <row r="1130" spans="1:6" ht="409.6" hidden="1" customHeight="1" x14ac:dyDescent="0.2"/>
    <row r="1131" spans="1:6" ht="12.75" customHeight="1" x14ac:dyDescent="0.2">
      <c r="A1131" s="313" t="s">
        <v>295</v>
      </c>
      <c r="B1131" s="312" t="s">
        <v>296</v>
      </c>
      <c r="C1131" s="311" t="s">
        <v>15</v>
      </c>
      <c r="D1131" s="310">
        <v>30</v>
      </c>
      <c r="E1131" s="309">
        <v>48.6</v>
      </c>
      <c r="F1131" s="309">
        <v>1458</v>
      </c>
    </row>
    <row r="1132" spans="1:6" ht="409.6" hidden="1" customHeight="1" x14ac:dyDescent="0.2"/>
    <row r="1133" spans="1:6" ht="12.75" customHeight="1" x14ac:dyDescent="0.2">
      <c r="A1133" s="313" t="s">
        <v>297</v>
      </c>
      <c r="B1133" s="312" t="s">
        <v>298</v>
      </c>
      <c r="C1133" s="311" t="s">
        <v>15</v>
      </c>
      <c r="D1133" s="310">
        <v>30</v>
      </c>
      <c r="E1133" s="309">
        <v>48.6</v>
      </c>
      <c r="F1133" s="309">
        <v>1458</v>
      </c>
    </row>
    <row r="1134" spans="1:6" ht="409.6" hidden="1" customHeight="1" x14ac:dyDescent="0.2"/>
    <row r="1135" spans="1:6" ht="12.75" customHeight="1" x14ac:dyDescent="0.2">
      <c r="A1135" s="313" t="s">
        <v>293</v>
      </c>
      <c r="B1135" s="312" t="s">
        <v>294</v>
      </c>
      <c r="C1135" s="311" t="s">
        <v>15</v>
      </c>
      <c r="D1135" s="310">
        <v>60</v>
      </c>
      <c r="E1135" s="309">
        <v>24.3</v>
      </c>
      <c r="F1135" s="309">
        <v>1458</v>
      </c>
    </row>
    <row r="1136" spans="1:6" ht="409.6" hidden="1" customHeight="1" x14ac:dyDescent="0.2"/>
    <row r="1137" spans="1:6" ht="11.25" customHeight="1" x14ac:dyDescent="0.2">
      <c r="B1137" s="146" t="s">
        <v>92</v>
      </c>
      <c r="C1137" s="308"/>
      <c r="D1137" s="308"/>
      <c r="E1137" s="307"/>
      <c r="F1137" s="306">
        <v>4517.0200000000004</v>
      </c>
    </row>
    <row r="1138" spans="1:6" ht="6.75" customHeight="1" x14ac:dyDescent="0.2">
      <c r="A1138" s="145"/>
      <c r="B1138" s="145"/>
      <c r="C1138" s="145"/>
      <c r="D1138" s="145"/>
      <c r="E1138" s="144"/>
      <c r="F1138" s="144"/>
    </row>
    <row r="1139" spans="1:6" ht="0.2" customHeight="1" x14ac:dyDescent="0.2"/>
    <row r="1140" spans="1:6" ht="12.75" customHeight="1" x14ac:dyDescent="0.2">
      <c r="A1140" s="147"/>
      <c r="B1140" s="146" t="s">
        <v>316</v>
      </c>
      <c r="C1140" s="308"/>
      <c r="D1140" s="308"/>
      <c r="E1140" s="308"/>
      <c r="F1140" s="308"/>
    </row>
    <row r="1141" spans="1:6" ht="8.25" customHeight="1" x14ac:dyDescent="0.2">
      <c r="A1141" s="145"/>
      <c r="B1141" s="145"/>
      <c r="C1141" s="145"/>
      <c r="D1141" s="145"/>
      <c r="E1141" s="145"/>
      <c r="F1141" s="145"/>
    </row>
    <row r="1142" spans="1:6" ht="12.75" customHeight="1" x14ac:dyDescent="0.2">
      <c r="A1142" s="313" t="s">
        <v>25</v>
      </c>
      <c r="B1142" s="312" t="s">
        <v>26</v>
      </c>
      <c r="C1142" s="311" t="s">
        <v>24</v>
      </c>
      <c r="D1142" s="310">
        <v>0.04</v>
      </c>
      <c r="E1142" s="309">
        <v>4517.0200000000004</v>
      </c>
      <c r="F1142" s="309">
        <v>180.68</v>
      </c>
    </row>
    <row r="1143" spans="1:6" ht="409.6" hidden="1" customHeight="1" x14ac:dyDescent="0.2"/>
    <row r="1144" spans="1:6" ht="12.75" customHeight="1" x14ac:dyDescent="0.2">
      <c r="A1144" s="313" t="s">
        <v>22</v>
      </c>
      <c r="B1144" s="312" t="s">
        <v>23</v>
      </c>
      <c r="C1144" s="311" t="s">
        <v>24</v>
      </c>
      <c r="D1144" s="310">
        <v>0.03</v>
      </c>
      <c r="E1144" s="309">
        <v>4517.0200000000004</v>
      </c>
      <c r="F1144" s="309">
        <v>135.51</v>
      </c>
    </row>
    <row r="1145" spans="1:6" ht="409.6" hidden="1" customHeight="1" x14ac:dyDescent="0.2"/>
    <row r="1146" spans="1:6" ht="11.25" customHeight="1" x14ac:dyDescent="0.2">
      <c r="B1146" s="146" t="s">
        <v>315</v>
      </c>
      <c r="C1146" s="308"/>
      <c r="D1146" s="308"/>
      <c r="E1146" s="307"/>
      <c r="F1146" s="306">
        <v>316.19</v>
      </c>
    </row>
    <row r="1147" spans="1:6" ht="6.75" customHeight="1" x14ac:dyDescent="0.2">
      <c r="A1147" s="145"/>
      <c r="B1147" s="145"/>
      <c r="C1147" s="145"/>
      <c r="D1147" s="145"/>
      <c r="E1147" s="144"/>
      <c r="F1147" s="144"/>
    </row>
    <row r="1148" spans="1:6" ht="0.2" customHeight="1" x14ac:dyDescent="0.2"/>
    <row r="1149" spans="1:6" ht="12.75" customHeight="1" x14ac:dyDescent="0.2">
      <c r="A1149" s="147"/>
      <c r="B1149" s="146" t="s">
        <v>314</v>
      </c>
      <c r="C1149" s="308"/>
      <c r="D1149" s="308"/>
      <c r="E1149" s="308"/>
      <c r="F1149" s="308"/>
    </row>
    <row r="1150" spans="1:6" ht="8.25" customHeight="1" x14ac:dyDescent="0.2">
      <c r="A1150" s="145"/>
      <c r="B1150" s="145"/>
      <c r="C1150" s="145"/>
      <c r="D1150" s="145"/>
      <c r="E1150" s="145"/>
      <c r="F1150" s="145"/>
    </row>
    <row r="1151" spans="1:6" ht="12.75" customHeight="1" x14ac:dyDescent="0.2">
      <c r="A1151" s="313" t="s">
        <v>323</v>
      </c>
      <c r="B1151" s="312" t="s">
        <v>322</v>
      </c>
      <c r="C1151" s="311" t="s">
        <v>28</v>
      </c>
      <c r="D1151" s="310">
        <v>30</v>
      </c>
      <c r="E1151" s="309">
        <v>51.9</v>
      </c>
      <c r="F1151" s="309">
        <v>1557</v>
      </c>
    </row>
    <row r="1152" spans="1:6" ht="12.75" customHeight="1" x14ac:dyDescent="0.2">
      <c r="B1152" s="312" t="s">
        <v>1</v>
      </c>
    </row>
    <row r="1153" spans="1:6" ht="409.6" hidden="1" customHeight="1" x14ac:dyDescent="0.2"/>
    <row r="1154" spans="1:6" ht="11.25" customHeight="1" x14ac:dyDescent="0.2">
      <c r="B1154" s="146" t="s">
        <v>313</v>
      </c>
      <c r="C1154" s="308"/>
      <c r="D1154" s="308"/>
      <c r="E1154" s="307"/>
      <c r="F1154" s="306">
        <v>1557</v>
      </c>
    </row>
    <row r="1155" spans="1:6" ht="6.75" customHeight="1" x14ac:dyDescent="0.2">
      <c r="A1155" s="145"/>
      <c r="B1155" s="145"/>
      <c r="C1155" s="145"/>
      <c r="D1155" s="145"/>
      <c r="E1155" s="144"/>
      <c r="F1155" s="144"/>
    </row>
    <row r="1156" spans="1:6" ht="0.2" customHeight="1" x14ac:dyDescent="0.2"/>
    <row r="1157" spans="1:6" ht="11.25" customHeight="1" x14ac:dyDescent="0.2">
      <c r="A1157" s="305"/>
      <c r="B1157" s="304" t="s">
        <v>81</v>
      </c>
      <c r="C1157" s="303"/>
      <c r="D1157" s="302"/>
      <c r="E1157" s="301" t="s">
        <v>73</v>
      </c>
      <c r="F1157" s="300">
        <v>283782.08</v>
      </c>
    </row>
    <row r="1158" spans="1:6" ht="409.6" hidden="1" customHeight="1" x14ac:dyDescent="0.2"/>
    <row r="1159" spans="1:6" ht="11.25" customHeight="1" x14ac:dyDescent="0.2">
      <c r="A1159" s="305"/>
      <c r="B1159" s="304" t="s">
        <v>82</v>
      </c>
      <c r="C1159" s="303"/>
      <c r="D1159" s="302"/>
      <c r="E1159" s="301">
        <v>13</v>
      </c>
      <c r="F1159" s="300">
        <v>36891.67</v>
      </c>
    </row>
    <row r="1160" spans="1:6" ht="409.6" hidden="1" customHeight="1" x14ac:dyDescent="0.2"/>
    <row r="1161" spans="1:6" ht="11.25" customHeight="1" x14ac:dyDescent="0.2">
      <c r="A1161" s="305"/>
      <c r="B1161" s="304" t="s">
        <v>83</v>
      </c>
      <c r="C1161" s="303"/>
      <c r="D1161" s="302"/>
      <c r="E1161" s="301" t="s">
        <v>73</v>
      </c>
      <c r="F1161" s="300">
        <v>320673.75</v>
      </c>
    </row>
    <row r="1162" spans="1:6" ht="409.6" hidden="1" customHeight="1" x14ac:dyDescent="0.2"/>
    <row r="1163" spans="1:6" ht="11.25" customHeight="1" x14ac:dyDescent="0.2">
      <c r="A1163" s="305"/>
      <c r="B1163" s="304" t="s">
        <v>84</v>
      </c>
      <c r="C1163" s="303"/>
      <c r="D1163" s="302"/>
      <c r="E1163" s="301">
        <v>1</v>
      </c>
      <c r="F1163" s="300">
        <v>3206.74</v>
      </c>
    </row>
    <row r="1164" spans="1:6" ht="409.6" hidden="1" customHeight="1" x14ac:dyDescent="0.2"/>
    <row r="1165" spans="1:6" ht="11.25" customHeight="1" x14ac:dyDescent="0.2">
      <c r="A1165" s="305"/>
      <c r="B1165" s="304" t="s">
        <v>83</v>
      </c>
      <c r="C1165" s="303"/>
      <c r="D1165" s="302"/>
      <c r="E1165" s="301" t="s">
        <v>73</v>
      </c>
      <c r="F1165" s="300">
        <v>323880.49</v>
      </c>
    </row>
    <row r="1166" spans="1:6" ht="409.6" hidden="1" customHeight="1" x14ac:dyDescent="0.2"/>
    <row r="1167" spans="1:6" ht="11.25" customHeight="1" x14ac:dyDescent="0.2">
      <c r="A1167" s="305"/>
      <c r="B1167" s="304" t="s">
        <v>85</v>
      </c>
      <c r="C1167" s="303"/>
      <c r="D1167" s="302"/>
      <c r="E1167" s="301">
        <v>8</v>
      </c>
      <c r="F1167" s="300">
        <v>25910.44</v>
      </c>
    </row>
    <row r="1168" spans="1:6" ht="409.6" hidden="1" customHeight="1" x14ac:dyDescent="0.2"/>
    <row r="1169" spans="1:6" ht="12" customHeight="1" x14ac:dyDescent="0.2">
      <c r="C1169" s="299" t="s">
        <v>86</v>
      </c>
      <c r="E1169" s="298"/>
      <c r="F1169" s="297">
        <v>349790.93</v>
      </c>
    </row>
    <row r="1170" spans="1:6" ht="12.75" customHeight="1" x14ac:dyDescent="0.2">
      <c r="A1170" s="143" t="s">
        <v>346</v>
      </c>
      <c r="B1170" s="142"/>
      <c r="C1170" s="142"/>
      <c r="D1170" s="296"/>
      <c r="E1170" s="142"/>
      <c r="F1170" s="142"/>
    </row>
    <row r="1171" spans="1:6" ht="6" customHeight="1" x14ac:dyDescent="0.25">
      <c r="F1171" s="295"/>
    </row>
    <row r="1172" spans="1:6" ht="110.65" customHeight="1" x14ac:dyDescent="0.2"/>
    <row r="1173" spans="1:6" ht="6" customHeight="1" x14ac:dyDescent="0.2">
      <c r="A1173" s="293"/>
      <c r="B1173" s="294"/>
      <c r="C1173" s="293"/>
      <c r="D1173" s="292"/>
    </row>
    <row r="1174" spans="1:6" ht="39" customHeight="1" x14ac:dyDescent="0.2">
      <c r="A1174" s="348" t="s">
        <v>87</v>
      </c>
      <c r="B1174" s="349"/>
      <c r="C1174" s="141"/>
      <c r="D1174" s="348" t="s">
        <v>88</v>
      </c>
      <c r="E1174" s="349"/>
      <c r="F1174" s="350"/>
    </row>
    <row r="1175" spans="1:6" ht="6" customHeight="1" x14ac:dyDescent="0.2">
      <c r="A1175" s="338"/>
      <c r="B1175" s="168"/>
      <c r="C1175" s="167"/>
      <c r="D1175" s="166"/>
      <c r="E1175" s="165"/>
      <c r="F1175" s="164"/>
    </row>
    <row r="1176" spans="1:6" ht="14.1" customHeight="1" x14ac:dyDescent="0.2">
      <c r="A1176" s="345" t="s">
        <v>66</v>
      </c>
      <c r="B1176" s="346"/>
      <c r="C1176" s="347"/>
      <c r="D1176" s="138" t="s">
        <v>67</v>
      </c>
      <c r="E1176" s="337" t="s">
        <v>68</v>
      </c>
      <c r="F1176" s="160"/>
    </row>
    <row r="1177" spans="1:6" ht="12.75" customHeight="1" x14ac:dyDescent="0.2">
      <c r="A1177" s="345"/>
      <c r="B1177" s="346"/>
      <c r="C1177" s="347"/>
      <c r="D1177" s="138" t="s">
        <v>69</v>
      </c>
      <c r="E1177" s="333" t="s">
        <v>73</v>
      </c>
      <c r="F1177" s="160"/>
    </row>
    <row r="1178" spans="1:6" ht="12.75" customHeight="1" x14ac:dyDescent="0.2">
      <c r="A1178" s="163" t="s">
        <v>70</v>
      </c>
      <c r="B1178" s="162"/>
      <c r="C1178" s="162"/>
      <c r="D1178" s="138" t="s">
        <v>71</v>
      </c>
      <c r="E1178" s="336" t="s">
        <v>72</v>
      </c>
      <c r="F1178" s="160"/>
    </row>
    <row r="1179" spans="1:6" ht="12.75" customHeight="1" x14ac:dyDescent="0.2">
      <c r="A1179" s="335" t="s">
        <v>73</v>
      </c>
      <c r="B1179" s="334"/>
      <c r="C1179" s="162"/>
      <c r="D1179" s="138" t="s">
        <v>74</v>
      </c>
      <c r="E1179" s="333">
        <v>17</v>
      </c>
      <c r="F1179" s="160"/>
    </row>
    <row r="1180" spans="1:6" ht="12.75" customHeight="1" x14ac:dyDescent="0.2">
      <c r="A1180" s="332" t="s">
        <v>73</v>
      </c>
      <c r="B1180" s="331"/>
      <c r="C1180" s="161"/>
      <c r="D1180" s="330"/>
      <c r="E1180" s="329"/>
      <c r="F1180" s="160"/>
    </row>
    <row r="1181" spans="1:6" ht="6" customHeight="1" x14ac:dyDescent="0.2">
      <c r="A1181" s="328"/>
      <c r="B1181" s="159"/>
      <c r="C1181" s="158"/>
      <c r="D1181" s="327"/>
      <c r="E1181" s="157"/>
      <c r="F1181" s="156"/>
    </row>
    <row r="1182" spans="1:6" ht="6" customHeight="1" x14ac:dyDescent="0.2">
      <c r="A1182" s="326"/>
      <c r="B1182" s="325"/>
      <c r="C1182" s="324"/>
      <c r="D1182" s="155"/>
      <c r="E1182" s="154"/>
      <c r="F1182" s="147"/>
    </row>
    <row r="1183" spans="1:6" ht="12.75" customHeight="1" x14ac:dyDescent="0.2">
      <c r="A1183" s="323" t="s">
        <v>75</v>
      </c>
      <c r="D1183" s="150"/>
      <c r="E1183" s="150"/>
      <c r="F1183" s="150"/>
    </row>
    <row r="1184" spans="1:6" ht="17.25" customHeight="1" x14ac:dyDescent="0.2">
      <c r="A1184" s="153" t="s">
        <v>320</v>
      </c>
      <c r="B1184" s="322"/>
      <c r="C1184" s="149"/>
      <c r="D1184" s="150"/>
      <c r="E1184" s="150"/>
      <c r="F1184" s="150"/>
    </row>
    <row r="1185" spans="1:6" ht="12.75" customHeight="1" x14ac:dyDescent="0.2">
      <c r="A1185" s="153" t="s">
        <v>73</v>
      </c>
      <c r="B1185" s="322"/>
      <c r="C1185" s="149"/>
      <c r="D1185" s="150"/>
      <c r="E1185" s="150"/>
      <c r="F1185" s="150"/>
    </row>
    <row r="1186" spans="1:6" ht="12.75" customHeight="1" x14ac:dyDescent="0.2">
      <c r="A1186" s="153" t="s">
        <v>73</v>
      </c>
      <c r="B1186" s="322"/>
      <c r="C1186" s="149"/>
      <c r="D1186" s="150"/>
      <c r="E1186" s="150"/>
      <c r="F1186" s="150"/>
    </row>
    <row r="1187" spans="1:6" ht="12.75" customHeight="1" x14ac:dyDescent="0.2">
      <c r="A1187" s="321" t="s">
        <v>76</v>
      </c>
      <c r="B1187" s="152"/>
      <c r="C1187" s="152"/>
      <c r="D1187" s="152"/>
      <c r="E1187" s="152"/>
      <c r="F1187" s="152"/>
    </row>
    <row r="1188" spans="1:6" ht="6" customHeight="1" x14ac:dyDescent="0.2">
      <c r="E1188" s="148"/>
    </row>
    <row r="1189" spans="1:6" ht="12.75" customHeight="1" x14ac:dyDescent="0.2">
      <c r="A1189" s="320" t="s">
        <v>214</v>
      </c>
      <c r="B1189" s="151" t="s">
        <v>345</v>
      </c>
      <c r="C1189" s="150"/>
      <c r="D1189" s="150"/>
      <c r="E1189" s="149"/>
      <c r="F1189" s="319" t="s">
        <v>182</v>
      </c>
    </row>
    <row r="1190" spans="1:6" ht="6" customHeight="1" x14ac:dyDescent="0.2">
      <c r="E1190" s="148"/>
    </row>
    <row r="1191" spans="1:6" ht="6" customHeight="1" x14ac:dyDescent="0.2">
      <c r="E1191" s="148"/>
    </row>
    <row r="1192" spans="1:6" ht="12.75" customHeight="1" x14ac:dyDescent="0.2">
      <c r="A1192" s="318" t="s">
        <v>77</v>
      </c>
      <c r="B1192" s="318" t="s">
        <v>34</v>
      </c>
      <c r="C1192" s="317" t="s">
        <v>78</v>
      </c>
      <c r="D1192" s="316" t="s">
        <v>36</v>
      </c>
      <c r="E1192" s="315" t="s">
        <v>79</v>
      </c>
      <c r="F1192" s="314" t="s">
        <v>80</v>
      </c>
    </row>
    <row r="1193" spans="1:6" ht="6" customHeight="1" x14ac:dyDescent="0.2">
      <c r="A1193" s="144"/>
      <c r="B1193" s="144"/>
      <c r="C1193" s="144"/>
      <c r="D1193" s="144"/>
      <c r="E1193" s="144"/>
      <c r="F1193" s="144"/>
    </row>
    <row r="1194" spans="1:6" ht="12.75" customHeight="1" x14ac:dyDescent="0.2">
      <c r="A1194" s="147"/>
      <c r="B1194" s="146" t="s">
        <v>89</v>
      </c>
      <c r="C1194" s="308"/>
      <c r="D1194" s="308"/>
      <c r="E1194" s="308"/>
      <c r="F1194" s="308"/>
    </row>
    <row r="1195" spans="1:6" ht="8.25" customHeight="1" x14ac:dyDescent="0.2">
      <c r="A1195" s="145"/>
      <c r="B1195" s="145"/>
      <c r="C1195" s="145"/>
      <c r="D1195" s="145"/>
      <c r="E1195" s="145"/>
      <c r="F1195" s="145"/>
    </row>
    <row r="1196" spans="1:6" ht="12.75" customHeight="1" x14ac:dyDescent="0.2">
      <c r="A1196" s="313" t="s">
        <v>273</v>
      </c>
      <c r="B1196" s="312" t="s">
        <v>274</v>
      </c>
      <c r="C1196" s="311" t="s">
        <v>275</v>
      </c>
      <c r="D1196" s="310">
        <v>1</v>
      </c>
      <c r="E1196" s="309">
        <v>82880.070000000007</v>
      </c>
      <c r="F1196" s="309">
        <v>82880.070000000007</v>
      </c>
    </row>
    <row r="1197" spans="1:6" ht="409.6" hidden="1" customHeight="1" x14ac:dyDescent="0.2"/>
    <row r="1198" spans="1:6" ht="11.25" customHeight="1" x14ac:dyDescent="0.2">
      <c r="B1198" s="146" t="s">
        <v>90</v>
      </c>
      <c r="C1198" s="308"/>
      <c r="D1198" s="308"/>
      <c r="E1198" s="307"/>
      <c r="F1198" s="306">
        <v>82880.070000000007</v>
      </c>
    </row>
    <row r="1199" spans="1:6" ht="6.75" customHeight="1" x14ac:dyDescent="0.2">
      <c r="A1199" s="145"/>
      <c r="B1199" s="145"/>
      <c r="C1199" s="145"/>
      <c r="D1199" s="145"/>
      <c r="E1199" s="144"/>
      <c r="F1199" s="144"/>
    </row>
    <row r="1200" spans="1:6" ht="0.2" customHeight="1" x14ac:dyDescent="0.2"/>
    <row r="1201" spans="1:6" ht="12.75" customHeight="1" x14ac:dyDescent="0.2">
      <c r="A1201" s="147"/>
      <c r="B1201" s="146" t="s">
        <v>91</v>
      </c>
      <c r="C1201" s="308"/>
      <c r="D1201" s="308"/>
      <c r="E1201" s="308"/>
      <c r="F1201" s="308"/>
    </row>
    <row r="1202" spans="1:6" ht="8.25" customHeight="1" x14ac:dyDescent="0.2">
      <c r="A1202" s="145"/>
      <c r="B1202" s="145"/>
      <c r="C1202" s="145"/>
      <c r="D1202" s="145"/>
      <c r="E1202" s="145"/>
      <c r="F1202" s="145"/>
    </row>
    <row r="1203" spans="1:6" ht="12.75" customHeight="1" x14ac:dyDescent="0.2">
      <c r="A1203" s="313" t="s">
        <v>299</v>
      </c>
      <c r="B1203" s="312" t="s">
        <v>300</v>
      </c>
      <c r="C1203" s="311" t="s">
        <v>15</v>
      </c>
      <c r="D1203" s="310">
        <v>4</v>
      </c>
      <c r="E1203" s="309">
        <v>71.510000000000005</v>
      </c>
      <c r="F1203" s="309">
        <v>286.04000000000002</v>
      </c>
    </row>
    <row r="1204" spans="1:6" ht="409.6" hidden="1" customHeight="1" x14ac:dyDescent="0.2"/>
    <row r="1205" spans="1:6" ht="12.75" customHeight="1" x14ac:dyDescent="0.2">
      <c r="A1205" s="313" t="s">
        <v>295</v>
      </c>
      <c r="B1205" s="312" t="s">
        <v>296</v>
      </c>
      <c r="C1205" s="311" t="s">
        <v>15</v>
      </c>
      <c r="D1205" s="310">
        <v>40</v>
      </c>
      <c r="E1205" s="309">
        <v>48.6</v>
      </c>
      <c r="F1205" s="309">
        <v>1944</v>
      </c>
    </row>
    <row r="1206" spans="1:6" ht="409.6" hidden="1" customHeight="1" x14ac:dyDescent="0.2"/>
    <row r="1207" spans="1:6" ht="12.75" customHeight="1" x14ac:dyDescent="0.2">
      <c r="A1207" s="313" t="s">
        <v>297</v>
      </c>
      <c r="B1207" s="312" t="s">
        <v>298</v>
      </c>
      <c r="C1207" s="311" t="s">
        <v>15</v>
      </c>
      <c r="D1207" s="310">
        <v>40</v>
      </c>
      <c r="E1207" s="309">
        <v>48.6</v>
      </c>
      <c r="F1207" s="309">
        <v>1944</v>
      </c>
    </row>
    <row r="1208" spans="1:6" ht="409.6" hidden="1" customHeight="1" x14ac:dyDescent="0.2"/>
    <row r="1209" spans="1:6" ht="12.75" customHeight="1" x14ac:dyDescent="0.2">
      <c r="A1209" s="313" t="s">
        <v>293</v>
      </c>
      <c r="B1209" s="312" t="s">
        <v>294</v>
      </c>
      <c r="C1209" s="311" t="s">
        <v>15</v>
      </c>
      <c r="D1209" s="310">
        <v>80</v>
      </c>
      <c r="E1209" s="309">
        <v>24.3</v>
      </c>
      <c r="F1209" s="309">
        <v>1944</v>
      </c>
    </row>
    <row r="1210" spans="1:6" ht="409.6" hidden="1" customHeight="1" x14ac:dyDescent="0.2"/>
    <row r="1211" spans="1:6" ht="11.25" customHeight="1" x14ac:dyDescent="0.2">
      <c r="B1211" s="146" t="s">
        <v>92</v>
      </c>
      <c r="C1211" s="308"/>
      <c r="D1211" s="308"/>
      <c r="E1211" s="307"/>
      <c r="F1211" s="306">
        <v>6118.04</v>
      </c>
    </row>
    <row r="1212" spans="1:6" ht="6.75" customHeight="1" x14ac:dyDescent="0.2">
      <c r="A1212" s="145"/>
      <c r="B1212" s="145"/>
      <c r="C1212" s="145"/>
      <c r="D1212" s="145"/>
      <c r="E1212" s="144"/>
      <c r="F1212" s="144"/>
    </row>
    <row r="1213" spans="1:6" ht="0.2" customHeight="1" x14ac:dyDescent="0.2"/>
    <row r="1214" spans="1:6" ht="12.75" customHeight="1" x14ac:dyDescent="0.2">
      <c r="A1214" s="147"/>
      <c r="B1214" s="146" t="s">
        <v>316</v>
      </c>
      <c r="C1214" s="308"/>
      <c r="D1214" s="308"/>
      <c r="E1214" s="308"/>
      <c r="F1214" s="308"/>
    </row>
    <row r="1215" spans="1:6" ht="8.25" customHeight="1" x14ac:dyDescent="0.2">
      <c r="A1215" s="145"/>
      <c r="B1215" s="145"/>
      <c r="C1215" s="145"/>
      <c r="D1215" s="145"/>
      <c r="E1215" s="145"/>
      <c r="F1215" s="145"/>
    </row>
    <row r="1216" spans="1:6" ht="12.75" customHeight="1" x14ac:dyDescent="0.2">
      <c r="A1216" s="313" t="s">
        <v>25</v>
      </c>
      <c r="B1216" s="312" t="s">
        <v>26</v>
      </c>
      <c r="C1216" s="311" t="s">
        <v>24</v>
      </c>
      <c r="D1216" s="310">
        <v>0.04</v>
      </c>
      <c r="E1216" s="309">
        <v>6118.04</v>
      </c>
      <c r="F1216" s="309">
        <v>244.72</v>
      </c>
    </row>
    <row r="1217" spans="1:6" ht="409.6" hidden="1" customHeight="1" x14ac:dyDescent="0.2"/>
    <row r="1218" spans="1:6" ht="12.75" customHeight="1" x14ac:dyDescent="0.2">
      <c r="A1218" s="313" t="s">
        <v>22</v>
      </c>
      <c r="B1218" s="312" t="s">
        <v>23</v>
      </c>
      <c r="C1218" s="311" t="s">
        <v>24</v>
      </c>
      <c r="D1218" s="310">
        <v>0.03</v>
      </c>
      <c r="E1218" s="309">
        <v>6118.04</v>
      </c>
      <c r="F1218" s="309">
        <v>183.54</v>
      </c>
    </row>
    <row r="1219" spans="1:6" ht="409.6" hidden="1" customHeight="1" x14ac:dyDescent="0.2"/>
    <row r="1220" spans="1:6" ht="11.25" customHeight="1" x14ac:dyDescent="0.2">
      <c r="B1220" s="146" t="s">
        <v>315</v>
      </c>
      <c r="C1220" s="308"/>
      <c r="D1220" s="308"/>
      <c r="E1220" s="307"/>
      <c r="F1220" s="306">
        <v>428.26</v>
      </c>
    </row>
    <row r="1221" spans="1:6" ht="6.75" customHeight="1" x14ac:dyDescent="0.2">
      <c r="A1221" s="145"/>
      <c r="B1221" s="145"/>
      <c r="C1221" s="145"/>
      <c r="D1221" s="145"/>
      <c r="E1221" s="144"/>
      <c r="F1221" s="144"/>
    </row>
    <row r="1222" spans="1:6" ht="0.2" customHeight="1" x14ac:dyDescent="0.2"/>
    <row r="1223" spans="1:6" ht="12.75" customHeight="1" x14ac:dyDescent="0.2">
      <c r="A1223" s="147"/>
      <c r="B1223" s="146" t="s">
        <v>314</v>
      </c>
      <c r="C1223" s="308"/>
      <c r="D1223" s="308"/>
      <c r="E1223" s="308"/>
      <c r="F1223" s="308"/>
    </row>
    <row r="1224" spans="1:6" ht="8.25" customHeight="1" x14ac:dyDescent="0.2">
      <c r="A1224" s="145"/>
      <c r="B1224" s="145"/>
      <c r="C1224" s="145"/>
      <c r="D1224" s="145"/>
      <c r="E1224" s="145"/>
      <c r="F1224" s="145"/>
    </row>
    <row r="1225" spans="1:6" ht="12.75" customHeight="1" x14ac:dyDescent="0.2">
      <c r="A1225" s="313" t="s">
        <v>323</v>
      </c>
      <c r="B1225" s="312" t="s">
        <v>322</v>
      </c>
      <c r="C1225" s="311" t="s">
        <v>28</v>
      </c>
      <c r="D1225" s="310">
        <v>120</v>
      </c>
      <c r="E1225" s="309">
        <v>51.9</v>
      </c>
      <c r="F1225" s="309">
        <v>6228</v>
      </c>
    </row>
    <row r="1226" spans="1:6" ht="12.75" customHeight="1" x14ac:dyDescent="0.2">
      <c r="B1226" s="312" t="s">
        <v>1</v>
      </c>
    </row>
    <row r="1227" spans="1:6" ht="409.6" hidden="1" customHeight="1" x14ac:dyDescent="0.2"/>
    <row r="1228" spans="1:6" ht="11.25" customHeight="1" x14ac:dyDescent="0.2">
      <c r="B1228" s="146" t="s">
        <v>313</v>
      </c>
      <c r="C1228" s="308"/>
      <c r="D1228" s="308"/>
      <c r="E1228" s="307"/>
      <c r="F1228" s="306">
        <v>6228</v>
      </c>
    </row>
    <row r="1229" spans="1:6" ht="6.75" customHeight="1" x14ac:dyDescent="0.2">
      <c r="A1229" s="145"/>
      <c r="B1229" s="145"/>
      <c r="C1229" s="145"/>
      <c r="D1229" s="145"/>
      <c r="E1229" s="144"/>
      <c r="F1229" s="144"/>
    </row>
    <row r="1230" spans="1:6" ht="0.2" customHeight="1" x14ac:dyDescent="0.2"/>
    <row r="1231" spans="1:6" ht="11.25" customHeight="1" x14ac:dyDescent="0.2">
      <c r="A1231" s="305"/>
      <c r="B1231" s="304" t="s">
        <v>81</v>
      </c>
      <c r="C1231" s="303"/>
      <c r="D1231" s="302"/>
      <c r="E1231" s="301" t="s">
        <v>73</v>
      </c>
      <c r="F1231" s="300">
        <v>95654.37</v>
      </c>
    </row>
    <row r="1232" spans="1:6" ht="409.6" hidden="1" customHeight="1" x14ac:dyDescent="0.2"/>
    <row r="1233" spans="1:6" ht="11.25" customHeight="1" x14ac:dyDescent="0.2">
      <c r="A1233" s="305"/>
      <c r="B1233" s="304" t="s">
        <v>82</v>
      </c>
      <c r="C1233" s="303"/>
      <c r="D1233" s="302"/>
      <c r="E1233" s="301">
        <v>13</v>
      </c>
      <c r="F1233" s="300">
        <v>12435.07</v>
      </c>
    </row>
    <row r="1234" spans="1:6" ht="409.6" hidden="1" customHeight="1" x14ac:dyDescent="0.2"/>
    <row r="1235" spans="1:6" ht="11.25" customHeight="1" x14ac:dyDescent="0.2">
      <c r="A1235" s="305"/>
      <c r="B1235" s="304" t="s">
        <v>83</v>
      </c>
      <c r="C1235" s="303"/>
      <c r="D1235" s="302"/>
      <c r="E1235" s="301" t="s">
        <v>73</v>
      </c>
      <c r="F1235" s="300">
        <v>108089.44</v>
      </c>
    </row>
    <row r="1236" spans="1:6" ht="409.6" hidden="1" customHeight="1" x14ac:dyDescent="0.2"/>
    <row r="1237" spans="1:6" ht="11.25" customHeight="1" x14ac:dyDescent="0.2">
      <c r="A1237" s="305"/>
      <c r="B1237" s="304" t="s">
        <v>84</v>
      </c>
      <c r="C1237" s="303"/>
      <c r="D1237" s="302"/>
      <c r="E1237" s="301">
        <v>1</v>
      </c>
      <c r="F1237" s="300">
        <v>1080.8900000000001</v>
      </c>
    </row>
    <row r="1238" spans="1:6" ht="409.6" hidden="1" customHeight="1" x14ac:dyDescent="0.2"/>
    <row r="1239" spans="1:6" ht="11.25" customHeight="1" x14ac:dyDescent="0.2">
      <c r="A1239" s="305"/>
      <c r="B1239" s="304" t="s">
        <v>83</v>
      </c>
      <c r="C1239" s="303"/>
      <c r="D1239" s="302"/>
      <c r="E1239" s="301" t="s">
        <v>73</v>
      </c>
      <c r="F1239" s="300">
        <v>109170.33</v>
      </c>
    </row>
    <row r="1240" spans="1:6" ht="409.6" hidden="1" customHeight="1" x14ac:dyDescent="0.2"/>
    <row r="1241" spans="1:6" ht="11.25" customHeight="1" x14ac:dyDescent="0.2">
      <c r="A1241" s="305"/>
      <c r="B1241" s="304" t="s">
        <v>85</v>
      </c>
      <c r="C1241" s="303"/>
      <c r="D1241" s="302"/>
      <c r="E1241" s="301">
        <v>8</v>
      </c>
      <c r="F1241" s="300">
        <v>8733.6299999999992</v>
      </c>
    </row>
    <row r="1242" spans="1:6" ht="409.6" hidden="1" customHeight="1" x14ac:dyDescent="0.2"/>
    <row r="1243" spans="1:6" ht="12" customHeight="1" x14ac:dyDescent="0.2">
      <c r="C1243" s="299" t="s">
        <v>86</v>
      </c>
      <c r="E1243" s="298"/>
      <c r="F1243" s="297">
        <v>117903.96</v>
      </c>
    </row>
    <row r="1244" spans="1:6" ht="12.75" customHeight="1" x14ac:dyDescent="0.2">
      <c r="A1244" s="143" t="s">
        <v>344</v>
      </c>
      <c r="B1244" s="142"/>
      <c r="C1244" s="142"/>
      <c r="D1244" s="296"/>
      <c r="E1244" s="142"/>
      <c r="F1244" s="142"/>
    </row>
    <row r="1245" spans="1:6" ht="6" customHeight="1" x14ac:dyDescent="0.25">
      <c r="F1245" s="295"/>
    </row>
    <row r="1246" spans="1:6" ht="110.65" customHeight="1" x14ac:dyDescent="0.2"/>
    <row r="1247" spans="1:6" ht="6" customHeight="1" x14ac:dyDescent="0.2">
      <c r="A1247" s="293"/>
      <c r="B1247" s="294"/>
      <c r="C1247" s="293"/>
      <c r="D1247" s="292"/>
    </row>
    <row r="1248" spans="1:6" ht="39" customHeight="1" x14ac:dyDescent="0.2">
      <c r="A1248" s="348" t="s">
        <v>87</v>
      </c>
      <c r="B1248" s="349"/>
      <c r="C1248" s="141"/>
      <c r="D1248" s="348" t="s">
        <v>88</v>
      </c>
      <c r="E1248" s="349"/>
      <c r="F1248" s="350"/>
    </row>
    <row r="1249" spans="1:6" ht="6" customHeight="1" x14ac:dyDescent="0.2">
      <c r="A1249" s="338"/>
      <c r="B1249" s="168"/>
      <c r="C1249" s="167"/>
      <c r="D1249" s="166"/>
      <c r="E1249" s="165"/>
      <c r="F1249" s="164"/>
    </row>
    <row r="1250" spans="1:6" ht="14.1" customHeight="1" x14ac:dyDescent="0.2">
      <c r="A1250" s="345" t="s">
        <v>66</v>
      </c>
      <c r="B1250" s="346"/>
      <c r="C1250" s="347"/>
      <c r="D1250" s="138" t="s">
        <v>67</v>
      </c>
      <c r="E1250" s="337" t="s">
        <v>68</v>
      </c>
      <c r="F1250" s="160"/>
    </row>
    <row r="1251" spans="1:6" ht="12.75" customHeight="1" x14ac:dyDescent="0.2">
      <c r="A1251" s="345"/>
      <c r="B1251" s="346"/>
      <c r="C1251" s="347"/>
      <c r="D1251" s="138" t="s">
        <v>69</v>
      </c>
      <c r="E1251" s="333" t="s">
        <v>73</v>
      </c>
      <c r="F1251" s="160"/>
    </row>
    <row r="1252" spans="1:6" ht="12.75" customHeight="1" x14ac:dyDescent="0.2">
      <c r="A1252" s="163" t="s">
        <v>70</v>
      </c>
      <c r="B1252" s="162"/>
      <c r="C1252" s="162"/>
      <c r="D1252" s="138" t="s">
        <v>71</v>
      </c>
      <c r="E1252" s="336" t="s">
        <v>72</v>
      </c>
      <c r="F1252" s="160"/>
    </row>
    <row r="1253" spans="1:6" ht="12.75" customHeight="1" x14ac:dyDescent="0.2">
      <c r="A1253" s="335" t="s">
        <v>73</v>
      </c>
      <c r="B1253" s="334"/>
      <c r="C1253" s="162"/>
      <c r="D1253" s="138" t="s">
        <v>74</v>
      </c>
      <c r="E1253" s="333">
        <v>18</v>
      </c>
      <c r="F1253" s="160"/>
    </row>
    <row r="1254" spans="1:6" ht="12.75" customHeight="1" x14ac:dyDescent="0.2">
      <c r="A1254" s="332" t="s">
        <v>73</v>
      </c>
      <c r="B1254" s="331"/>
      <c r="C1254" s="161"/>
      <c r="D1254" s="330"/>
      <c r="E1254" s="329"/>
      <c r="F1254" s="160"/>
    </row>
    <row r="1255" spans="1:6" ht="6" customHeight="1" x14ac:dyDescent="0.2">
      <c r="A1255" s="328"/>
      <c r="B1255" s="159"/>
      <c r="C1255" s="158"/>
      <c r="D1255" s="327"/>
      <c r="E1255" s="157"/>
      <c r="F1255" s="156"/>
    </row>
    <row r="1256" spans="1:6" ht="6" customHeight="1" x14ac:dyDescent="0.2">
      <c r="A1256" s="326"/>
      <c r="B1256" s="325"/>
      <c r="C1256" s="324"/>
      <c r="D1256" s="155"/>
      <c r="E1256" s="154"/>
      <c r="F1256" s="147"/>
    </row>
    <row r="1257" spans="1:6" ht="12.75" customHeight="1" x14ac:dyDescent="0.2">
      <c r="A1257" s="323" t="s">
        <v>75</v>
      </c>
      <c r="D1257" s="150"/>
      <c r="E1257" s="150"/>
      <c r="F1257" s="150"/>
    </row>
    <row r="1258" spans="1:6" ht="17.25" customHeight="1" x14ac:dyDescent="0.2">
      <c r="A1258" s="153" t="s">
        <v>320</v>
      </c>
      <c r="B1258" s="322"/>
      <c r="C1258" s="149"/>
      <c r="D1258" s="150"/>
      <c r="E1258" s="150"/>
      <c r="F1258" s="150"/>
    </row>
    <row r="1259" spans="1:6" ht="12.75" customHeight="1" x14ac:dyDescent="0.2">
      <c r="A1259" s="153" t="s">
        <v>73</v>
      </c>
      <c r="B1259" s="322"/>
      <c r="C1259" s="149"/>
      <c r="D1259" s="150"/>
      <c r="E1259" s="150"/>
      <c r="F1259" s="150"/>
    </row>
    <row r="1260" spans="1:6" ht="12.75" customHeight="1" x14ac:dyDescent="0.2">
      <c r="A1260" s="153" t="s">
        <v>73</v>
      </c>
      <c r="B1260" s="322"/>
      <c r="C1260" s="149"/>
      <c r="D1260" s="150"/>
      <c r="E1260" s="150"/>
      <c r="F1260" s="150"/>
    </row>
    <row r="1261" spans="1:6" ht="12.75" customHeight="1" x14ac:dyDescent="0.2">
      <c r="A1261" s="321" t="s">
        <v>76</v>
      </c>
      <c r="B1261" s="152"/>
      <c r="C1261" s="152"/>
      <c r="D1261" s="152"/>
      <c r="E1261" s="152"/>
      <c r="F1261" s="152"/>
    </row>
    <row r="1262" spans="1:6" ht="6" customHeight="1" x14ac:dyDescent="0.2">
      <c r="E1262" s="148"/>
    </row>
    <row r="1263" spans="1:6" ht="12.75" customHeight="1" x14ac:dyDescent="0.2">
      <c r="A1263" s="320" t="s">
        <v>216</v>
      </c>
      <c r="B1263" s="151" t="s">
        <v>343</v>
      </c>
      <c r="C1263" s="150"/>
      <c r="D1263" s="150"/>
      <c r="E1263" s="149"/>
      <c r="F1263" s="319" t="s">
        <v>182</v>
      </c>
    </row>
    <row r="1264" spans="1:6" ht="6" customHeight="1" x14ac:dyDescent="0.2">
      <c r="E1264" s="148"/>
    </row>
    <row r="1265" spans="1:6" ht="6" customHeight="1" x14ac:dyDescent="0.2">
      <c r="E1265" s="148"/>
    </row>
    <row r="1266" spans="1:6" ht="12.75" customHeight="1" x14ac:dyDescent="0.2">
      <c r="A1266" s="318" t="s">
        <v>77</v>
      </c>
      <c r="B1266" s="318" t="s">
        <v>34</v>
      </c>
      <c r="C1266" s="317" t="s">
        <v>78</v>
      </c>
      <c r="D1266" s="316" t="s">
        <v>36</v>
      </c>
      <c r="E1266" s="315" t="s">
        <v>79</v>
      </c>
      <c r="F1266" s="314" t="s">
        <v>80</v>
      </c>
    </row>
    <row r="1267" spans="1:6" ht="6" customHeight="1" x14ac:dyDescent="0.2">
      <c r="A1267" s="144"/>
      <c r="B1267" s="144"/>
      <c r="C1267" s="144"/>
      <c r="D1267" s="144"/>
      <c r="E1267" s="144"/>
      <c r="F1267" s="144"/>
    </row>
    <row r="1268" spans="1:6" ht="12.75" customHeight="1" x14ac:dyDescent="0.2">
      <c r="A1268" s="147"/>
      <c r="B1268" s="146" t="s">
        <v>89</v>
      </c>
      <c r="C1268" s="308"/>
      <c r="D1268" s="308"/>
      <c r="E1268" s="308"/>
      <c r="F1268" s="308"/>
    </row>
    <row r="1269" spans="1:6" ht="8.25" customHeight="1" x14ac:dyDescent="0.2">
      <c r="A1269" s="145"/>
      <c r="B1269" s="145"/>
      <c r="C1269" s="145"/>
      <c r="D1269" s="145"/>
      <c r="E1269" s="145"/>
      <c r="F1269" s="145"/>
    </row>
    <row r="1270" spans="1:6" ht="12.75" customHeight="1" x14ac:dyDescent="0.2">
      <c r="A1270" s="313" t="s">
        <v>257</v>
      </c>
      <c r="B1270" s="312" t="s">
        <v>258</v>
      </c>
      <c r="C1270" s="311" t="s">
        <v>182</v>
      </c>
      <c r="D1270" s="310">
        <v>1</v>
      </c>
      <c r="E1270" s="309">
        <v>140114.85999999999</v>
      </c>
      <c r="F1270" s="309">
        <v>140114.85999999999</v>
      </c>
    </row>
    <row r="1271" spans="1:6" ht="409.6" hidden="1" customHeight="1" x14ac:dyDescent="0.2"/>
    <row r="1272" spans="1:6" ht="11.25" customHeight="1" x14ac:dyDescent="0.2">
      <c r="B1272" s="146" t="s">
        <v>90</v>
      </c>
      <c r="C1272" s="308"/>
      <c r="D1272" s="308"/>
      <c r="E1272" s="307"/>
      <c r="F1272" s="306">
        <v>140114.85999999999</v>
      </c>
    </row>
    <row r="1273" spans="1:6" ht="6.75" customHeight="1" x14ac:dyDescent="0.2">
      <c r="A1273" s="145"/>
      <c r="B1273" s="145"/>
      <c r="C1273" s="145"/>
      <c r="D1273" s="145"/>
      <c r="E1273" s="144"/>
      <c r="F1273" s="144"/>
    </row>
    <row r="1274" spans="1:6" ht="0.2" customHeight="1" x14ac:dyDescent="0.2"/>
    <row r="1275" spans="1:6" ht="12.75" customHeight="1" x14ac:dyDescent="0.2">
      <c r="A1275" s="147"/>
      <c r="B1275" s="146" t="s">
        <v>91</v>
      </c>
      <c r="C1275" s="308"/>
      <c r="D1275" s="308"/>
      <c r="E1275" s="308"/>
      <c r="F1275" s="308"/>
    </row>
    <row r="1276" spans="1:6" ht="8.25" customHeight="1" x14ac:dyDescent="0.2">
      <c r="A1276" s="145"/>
      <c r="B1276" s="145"/>
      <c r="C1276" s="145"/>
      <c r="D1276" s="145"/>
      <c r="E1276" s="145"/>
      <c r="F1276" s="145"/>
    </row>
    <row r="1277" spans="1:6" ht="12.75" customHeight="1" x14ac:dyDescent="0.2">
      <c r="A1277" s="313" t="s">
        <v>299</v>
      </c>
      <c r="B1277" s="312" t="s">
        <v>300</v>
      </c>
      <c r="C1277" s="311" t="s">
        <v>15</v>
      </c>
      <c r="D1277" s="310">
        <v>18</v>
      </c>
      <c r="E1277" s="309">
        <v>71.510000000000005</v>
      </c>
      <c r="F1277" s="309">
        <v>1287.18</v>
      </c>
    </row>
    <row r="1278" spans="1:6" ht="409.6" hidden="1" customHeight="1" x14ac:dyDescent="0.2"/>
    <row r="1279" spans="1:6" ht="12.75" customHeight="1" x14ac:dyDescent="0.2">
      <c r="A1279" s="313" t="s">
        <v>295</v>
      </c>
      <c r="B1279" s="312" t="s">
        <v>296</v>
      </c>
      <c r="C1279" s="311" t="s">
        <v>15</v>
      </c>
      <c r="D1279" s="310">
        <v>180</v>
      </c>
      <c r="E1279" s="309">
        <v>48.6</v>
      </c>
      <c r="F1279" s="309">
        <v>8748</v>
      </c>
    </row>
    <row r="1280" spans="1:6" ht="409.6" hidden="1" customHeight="1" x14ac:dyDescent="0.2"/>
    <row r="1281" spans="1:6" ht="12.75" customHeight="1" x14ac:dyDescent="0.2">
      <c r="A1281" s="313" t="s">
        <v>297</v>
      </c>
      <c r="B1281" s="312" t="s">
        <v>298</v>
      </c>
      <c r="C1281" s="311" t="s">
        <v>15</v>
      </c>
      <c r="D1281" s="310">
        <v>180</v>
      </c>
      <c r="E1281" s="309">
        <v>48.6</v>
      </c>
      <c r="F1281" s="309">
        <v>8748</v>
      </c>
    </row>
    <row r="1282" spans="1:6" ht="409.6" hidden="1" customHeight="1" x14ac:dyDescent="0.2"/>
    <row r="1283" spans="1:6" ht="12.75" customHeight="1" x14ac:dyDescent="0.2">
      <c r="A1283" s="313" t="s">
        <v>293</v>
      </c>
      <c r="B1283" s="312" t="s">
        <v>294</v>
      </c>
      <c r="C1283" s="311" t="s">
        <v>15</v>
      </c>
      <c r="D1283" s="310">
        <v>360</v>
      </c>
      <c r="E1283" s="309">
        <v>24.3</v>
      </c>
      <c r="F1283" s="309">
        <v>8748</v>
      </c>
    </row>
    <row r="1284" spans="1:6" ht="409.6" hidden="1" customHeight="1" x14ac:dyDescent="0.2"/>
    <row r="1285" spans="1:6" ht="11.25" customHeight="1" x14ac:dyDescent="0.2">
      <c r="B1285" s="146" t="s">
        <v>92</v>
      </c>
      <c r="C1285" s="308"/>
      <c r="D1285" s="308"/>
      <c r="E1285" s="307"/>
      <c r="F1285" s="306">
        <v>27531.18</v>
      </c>
    </row>
    <row r="1286" spans="1:6" ht="6.75" customHeight="1" x14ac:dyDescent="0.2">
      <c r="A1286" s="145"/>
      <c r="B1286" s="145"/>
      <c r="C1286" s="145"/>
      <c r="D1286" s="145"/>
      <c r="E1286" s="144"/>
      <c r="F1286" s="144"/>
    </row>
    <row r="1287" spans="1:6" ht="0.2" customHeight="1" x14ac:dyDescent="0.2"/>
    <row r="1288" spans="1:6" ht="12.75" customHeight="1" x14ac:dyDescent="0.2">
      <c r="A1288" s="147"/>
      <c r="B1288" s="146" t="s">
        <v>316</v>
      </c>
      <c r="C1288" s="308"/>
      <c r="D1288" s="308"/>
      <c r="E1288" s="308"/>
      <c r="F1288" s="308"/>
    </row>
    <row r="1289" spans="1:6" ht="8.25" customHeight="1" x14ac:dyDescent="0.2">
      <c r="A1289" s="145"/>
      <c r="B1289" s="145"/>
      <c r="C1289" s="145"/>
      <c r="D1289" s="145"/>
      <c r="E1289" s="145"/>
      <c r="F1289" s="145"/>
    </row>
    <row r="1290" spans="1:6" ht="12.75" customHeight="1" x14ac:dyDescent="0.2">
      <c r="A1290" s="313" t="s">
        <v>25</v>
      </c>
      <c r="B1290" s="312" t="s">
        <v>26</v>
      </c>
      <c r="C1290" s="311" t="s">
        <v>24</v>
      </c>
      <c r="D1290" s="310">
        <v>0.04</v>
      </c>
      <c r="E1290" s="309">
        <v>27531.18</v>
      </c>
      <c r="F1290" s="309">
        <v>1101.25</v>
      </c>
    </row>
    <row r="1291" spans="1:6" ht="409.6" hidden="1" customHeight="1" x14ac:dyDescent="0.2"/>
    <row r="1292" spans="1:6" ht="12.75" customHeight="1" x14ac:dyDescent="0.2">
      <c r="A1292" s="313" t="s">
        <v>22</v>
      </c>
      <c r="B1292" s="312" t="s">
        <v>23</v>
      </c>
      <c r="C1292" s="311" t="s">
        <v>24</v>
      </c>
      <c r="D1292" s="310">
        <v>0.03</v>
      </c>
      <c r="E1292" s="309">
        <v>27531.18</v>
      </c>
      <c r="F1292" s="309">
        <v>825.94</v>
      </c>
    </row>
    <row r="1293" spans="1:6" ht="409.6" hidden="1" customHeight="1" x14ac:dyDescent="0.2"/>
    <row r="1294" spans="1:6" ht="11.25" customHeight="1" x14ac:dyDescent="0.2">
      <c r="B1294" s="146" t="s">
        <v>315</v>
      </c>
      <c r="C1294" s="308"/>
      <c r="D1294" s="308"/>
      <c r="E1294" s="307"/>
      <c r="F1294" s="306">
        <v>1927.19</v>
      </c>
    </row>
    <row r="1295" spans="1:6" ht="6.75" customHeight="1" x14ac:dyDescent="0.2">
      <c r="A1295" s="145"/>
      <c r="B1295" s="145"/>
      <c r="C1295" s="145"/>
      <c r="D1295" s="145"/>
      <c r="E1295" s="144"/>
      <c r="F1295" s="144"/>
    </row>
    <row r="1296" spans="1:6" ht="0.2" customHeight="1" x14ac:dyDescent="0.2"/>
    <row r="1297" spans="1:6" ht="12.75" customHeight="1" x14ac:dyDescent="0.2">
      <c r="A1297" s="147"/>
      <c r="B1297" s="146" t="s">
        <v>314</v>
      </c>
      <c r="C1297" s="308"/>
      <c r="D1297" s="308"/>
      <c r="E1297" s="308"/>
      <c r="F1297" s="308"/>
    </row>
    <row r="1298" spans="1:6" ht="8.25" customHeight="1" x14ac:dyDescent="0.2">
      <c r="A1298" s="145"/>
      <c r="B1298" s="145"/>
      <c r="C1298" s="145"/>
      <c r="D1298" s="145"/>
      <c r="E1298" s="145"/>
      <c r="F1298" s="145"/>
    </row>
    <row r="1299" spans="1:6" ht="12.75" customHeight="1" x14ac:dyDescent="0.2">
      <c r="A1299" s="313" t="s">
        <v>323</v>
      </c>
      <c r="B1299" s="312" t="s">
        <v>322</v>
      </c>
      <c r="C1299" s="311" t="s">
        <v>28</v>
      </c>
      <c r="D1299" s="310">
        <v>90</v>
      </c>
      <c r="E1299" s="309">
        <v>51.9</v>
      </c>
      <c r="F1299" s="309">
        <v>4671</v>
      </c>
    </row>
    <row r="1300" spans="1:6" ht="12.75" customHeight="1" x14ac:dyDescent="0.2">
      <c r="B1300" s="312" t="s">
        <v>1</v>
      </c>
    </row>
    <row r="1301" spans="1:6" ht="409.6" hidden="1" customHeight="1" x14ac:dyDescent="0.2"/>
    <row r="1302" spans="1:6" ht="12.75" customHeight="1" x14ac:dyDescent="0.2">
      <c r="A1302" s="313" t="s">
        <v>93</v>
      </c>
      <c r="B1302" s="312" t="s">
        <v>30</v>
      </c>
      <c r="C1302" s="311" t="s">
        <v>28</v>
      </c>
      <c r="D1302" s="310">
        <v>90</v>
      </c>
      <c r="E1302" s="309">
        <v>47.64</v>
      </c>
      <c r="F1302" s="309">
        <v>4287.6000000000004</v>
      </c>
    </row>
    <row r="1303" spans="1:6" ht="409.6" hidden="1" customHeight="1" x14ac:dyDescent="0.2"/>
    <row r="1304" spans="1:6" ht="11.25" customHeight="1" x14ac:dyDescent="0.2">
      <c r="B1304" s="146" t="s">
        <v>313</v>
      </c>
      <c r="C1304" s="308"/>
      <c r="D1304" s="308"/>
      <c r="E1304" s="307"/>
      <c r="F1304" s="306">
        <v>8958.6</v>
      </c>
    </row>
    <row r="1305" spans="1:6" ht="6.75" customHeight="1" x14ac:dyDescent="0.2">
      <c r="A1305" s="145"/>
      <c r="B1305" s="145"/>
      <c r="C1305" s="145"/>
      <c r="D1305" s="145"/>
      <c r="E1305" s="144"/>
      <c r="F1305" s="144"/>
    </row>
    <row r="1306" spans="1:6" ht="0.2" customHeight="1" x14ac:dyDescent="0.2"/>
    <row r="1307" spans="1:6" ht="11.25" customHeight="1" x14ac:dyDescent="0.2">
      <c r="A1307" s="305"/>
      <c r="B1307" s="304" t="s">
        <v>81</v>
      </c>
      <c r="C1307" s="303"/>
      <c r="D1307" s="302"/>
      <c r="E1307" s="301" t="s">
        <v>73</v>
      </c>
      <c r="F1307" s="300">
        <v>178531.83</v>
      </c>
    </row>
    <row r="1308" spans="1:6" ht="409.6" hidden="1" customHeight="1" x14ac:dyDescent="0.2"/>
    <row r="1309" spans="1:6" ht="11.25" customHeight="1" x14ac:dyDescent="0.2">
      <c r="A1309" s="305"/>
      <c r="B1309" s="304" t="s">
        <v>82</v>
      </c>
      <c r="C1309" s="303"/>
      <c r="D1309" s="302"/>
      <c r="E1309" s="301">
        <v>13</v>
      </c>
      <c r="F1309" s="300">
        <v>23209.14</v>
      </c>
    </row>
    <row r="1310" spans="1:6" ht="409.6" hidden="1" customHeight="1" x14ac:dyDescent="0.2"/>
    <row r="1311" spans="1:6" ht="11.25" customHeight="1" x14ac:dyDescent="0.2">
      <c r="A1311" s="305"/>
      <c r="B1311" s="304" t="s">
        <v>83</v>
      </c>
      <c r="C1311" s="303"/>
      <c r="D1311" s="302"/>
      <c r="E1311" s="301" t="s">
        <v>73</v>
      </c>
      <c r="F1311" s="300">
        <v>201740.97</v>
      </c>
    </row>
    <row r="1312" spans="1:6" ht="409.6" hidden="1" customHeight="1" x14ac:dyDescent="0.2"/>
    <row r="1313" spans="1:6" ht="11.25" customHeight="1" x14ac:dyDescent="0.2">
      <c r="A1313" s="305"/>
      <c r="B1313" s="304" t="s">
        <v>84</v>
      </c>
      <c r="C1313" s="303"/>
      <c r="D1313" s="302"/>
      <c r="E1313" s="301">
        <v>1</v>
      </c>
      <c r="F1313" s="300">
        <v>2017.41</v>
      </c>
    </row>
    <row r="1314" spans="1:6" ht="409.6" hidden="1" customHeight="1" x14ac:dyDescent="0.2"/>
    <row r="1315" spans="1:6" ht="11.25" customHeight="1" x14ac:dyDescent="0.2">
      <c r="A1315" s="305"/>
      <c r="B1315" s="304" t="s">
        <v>83</v>
      </c>
      <c r="C1315" s="303"/>
      <c r="D1315" s="302"/>
      <c r="E1315" s="301" t="s">
        <v>73</v>
      </c>
      <c r="F1315" s="300">
        <v>203758.38</v>
      </c>
    </row>
    <row r="1316" spans="1:6" ht="409.6" hidden="1" customHeight="1" x14ac:dyDescent="0.2"/>
    <row r="1317" spans="1:6" ht="11.25" customHeight="1" x14ac:dyDescent="0.2">
      <c r="A1317" s="305"/>
      <c r="B1317" s="304" t="s">
        <v>85</v>
      </c>
      <c r="C1317" s="303"/>
      <c r="D1317" s="302"/>
      <c r="E1317" s="301">
        <v>8</v>
      </c>
      <c r="F1317" s="300">
        <v>16300.67</v>
      </c>
    </row>
    <row r="1318" spans="1:6" ht="409.6" hidden="1" customHeight="1" x14ac:dyDescent="0.2"/>
    <row r="1319" spans="1:6" ht="12" customHeight="1" x14ac:dyDescent="0.2">
      <c r="C1319" s="299" t="s">
        <v>86</v>
      </c>
      <c r="E1319" s="298"/>
      <c r="F1319" s="297">
        <v>220059.05</v>
      </c>
    </row>
    <row r="1320" spans="1:6" ht="12.75" customHeight="1" x14ac:dyDescent="0.2">
      <c r="A1320" s="143" t="s">
        <v>342</v>
      </c>
      <c r="B1320" s="142"/>
      <c r="C1320" s="142"/>
      <c r="D1320" s="296"/>
      <c r="E1320" s="142"/>
      <c r="F1320" s="142"/>
    </row>
    <row r="1321" spans="1:6" ht="6" customHeight="1" x14ac:dyDescent="0.25">
      <c r="F1321" s="295"/>
    </row>
    <row r="1322" spans="1:6" ht="97.9" customHeight="1" x14ac:dyDescent="0.2"/>
    <row r="1323" spans="1:6" ht="6" customHeight="1" x14ac:dyDescent="0.2">
      <c r="A1323" s="293"/>
      <c r="B1323" s="294"/>
      <c r="C1323" s="293"/>
      <c r="D1323" s="292"/>
    </row>
    <row r="1324" spans="1:6" ht="39" customHeight="1" x14ac:dyDescent="0.2">
      <c r="A1324" s="348" t="s">
        <v>87</v>
      </c>
      <c r="B1324" s="349"/>
      <c r="C1324" s="141"/>
      <c r="D1324" s="348" t="s">
        <v>88</v>
      </c>
      <c r="E1324" s="349"/>
      <c r="F1324" s="350"/>
    </row>
    <row r="1325" spans="1:6" ht="6" customHeight="1" x14ac:dyDescent="0.2">
      <c r="A1325" s="338"/>
      <c r="B1325" s="168"/>
      <c r="C1325" s="167"/>
      <c r="D1325" s="166"/>
      <c r="E1325" s="165"/>
      <c r="F1325" s="164"/>
    </row>
    <row r="1326" spans="1:6" ht="14.1" customHeight="1" x14ac:dyDescent="0.2">
      <c r="A1326" s="345" t="s">
        <v>66</v>
      </c>
      <c r="B1326" s="346"/>
      <c r="C1326" s="347"/>
      <c r="D1326" s="138" t="s">
        <v>67</v>
      </c>
      <c r="E1326" s="337" t="s">
        <v>68</v>
      </c>
      <c r="F1326" s="160"/>
    </row>
    <row r="1327" spans="1:6" ht="12.75" customHeight="1" x14ac:dyDescent="0.2">
      <c r="A1327" s="345"/>
      <c r="B1327" s="346"/>
      <c r="C1327" s="347"/>
      <c r="D1327" s="138" t="s">
        <v>69</v>
      </c>
      <c r="E1327" s="333" t="s">
        <v>73</v>
      </c>
      <c r="F1327" s="160"/>
    </row>
    <row r="1328" spans="1:6" ht="12.75" customHeight="1" x14ac:dyDescent="0.2">
      <c r="A1328" s="163" t="s">
        <v>70</v>
      </c>
      <c r="B1328" s="162"/>
      <c r="C1328" s="162"/>
      <c r="D1328" s="138" t="s">
        <v>71</v>
      </c>
      <c r="E1328" s="336" t="s">
        <v>72</v>
      </c>
      <c r="F1328" s="160"/>
    </row>
    <row r="1329" spans="1:6" ht="12.75" customHeight="1" x14ac:dyDescent="0.2">
      <c r="A1329" s="335" t="s">
        <v>73</v>
      </c>
      <c r="B1329" s="334"/>
      <c r="C1329" s="162"/>
      <c r="D1329" s="138" t="s">
        <v>74</v>
      </c>
      <c r="E1329" s="333">
        <v>19</v>
      </c>
      <c r="F1329" s="160"/>
    </row>
    <row r="1330" spans="1:6" ht="12.75" customHeight="1" x14ac:dyDescent="0.2">
      <c r="A1330" s="332" t="s">
        <v>73</v>
      </c>
      <c r="B1330" s="331"/>
      <c r="C1330" s="161"/>
      <c r="D1330" s="330"/>
      <c r="E1330" s="329"/>
      <c r="F1330" s="160"/>
    </row>
    <row r="1331" spans="1:6" ht="6" customHeight="1" x14ac:dyDescent="0.2">
      <c r="A1331" s="328"/>
      <c r="B1331" s="159"/>
      <c r="C1331" s="158"/>
      <c r="D1331" s="327"/>
      <c r="E1331" s="157"/>
      <c r="F1331" s="156"/>
    </row>
    <row r="1332" spans="1:6" ht="6" customHeight="1" x14ac:dyDescent="0.2">
      <c r="A1332" s="326"/>
      <c r="B1332" s="325"/>
      <c r="C1332" s="324"/>
      <c r="D1332" s="155"/>
      <c r="E1332" s="154"/>
      <c r="F1332" s="147"/>
    </row>
    <row r="1333" spans="1:6" ht="12.75" customHeight="1" x14ac:dyDescent="0.2">
      <c r="A1333" s="323" t="s">
        <v>75</v>
      </c>
      <c r="D1333" s="150"/>
      <c r="E1333" s="150"/>
      <c r="F1333" s="150"/>
    </row>
    <row r="1334" spans="1:6" ht="17.25" customHeight="1" x14ac:dyDescent="0.2">
      <c r="A1334" s="153" t="s">
        <v>320</v>
      </c>
      <c r="B1334" s="322"/>
      <c r="C1334" s="149"/>
      <c r="D1334" s="150"/>
      <c r="E1334" s="150"/>
      <c r="F1334" s="150"/>
    </row>
    <row r="1335" spans="1:6" ht="12.75" customHeight="1" x14ac:dyDescent="0.2">
      <c r="A1335" s="153" t="s">
        <v>73</v>
      </c>
      <c r="B1335" s="322"/>
      <c r="C1335" s="149"/>
      <c r="D1335" s="150"/>
      <c r="E1335" s="150"/>
      <c r="F1335" s="150"/>
    </row>
    <row r="1336" spans="1:6" ht="12.75" customHeight="1" x14ac:dyDescent="0.2">
      <c r="A1336" s="153" t="s">
        <v>73</v>
      </c>
      <c r="B1336" s="322"/>
      <c r="C1336" s="149"/>
      <c r="D1336" s="150"/>
      <c r="E1336" s="150"/>
      <c r="F1336" s="150"/>
    </row>
    <row r="1337" spans="1:6" ht="12.75" customHeight="1" x14ac:dyDescent="0.2">
      <c r="A1337" s="321" t="s">
        <v>76</v>
      </c>
      <c r="B1337" s="152"/>
      <c r="C1337" s="152"/>
      <c r="D1337" s="152"/>
      <c r="E1337" s="152"/>
      <c r="F1337" s="152"/>
    </row>
    <row r="1338" spans="1:6" ht="6" customHeight="1" x14ac:dyDescent="0.2">
      <c r="E1338" s="148"/>
    </row>
    <row r="1339" spans="1:6" ht="12.75" customHeight="1" x14ac:dyDescent="0.2">
      <c r="A1339" s="320" t="s">
        <v>218</v>
      </c>
      <c r="B1339" s="151" t="s">
        <v>341</v>
      </c>
      <c r="C1339" s="150"/>
      <c r="D1339" s="150"/>
      <c r="E1339" s="149"/>
      <c r="F1339" s="319" t="s">
        <v>182</v>
      </c>
    </row>
    <row r="1340" spans="1:6" ht="6" customHeight="1" x14ac:dyDescent="0.2">
      <c r="E1340" s="148"/>
    </row>
    <row r="1341" spans="1:6" ht="6" customHeight="1" x14ac:dyDescent="0.2">
      <c r="E1341" s="148"/>
    </row>
    <row r="1342" spans="1:6" ht="12.75" customHeight="1" x14ac:dyDescent="0.2">
      <c r="A1342" s="318" t="s">
        <v>77</v>
      </c>
      <c r="B1342" s="318" t="s">
        <v>34</v>
      </c>
      <c r="C1342" s="317" t="s">
        <v>78</v>
      </c>
      <c r="D1342" s="316" t="s">
        <v>36</v>
      </c>
      <c r="E1342" s="315" t="s">
        <v>79</v>
      </c>
      <c r="F1342" s="314" t="s">
        <v>80</v>
      </c>
    </row>
    <row r="1343" spans="1:6" ht="6" customHeight="1" x14ac:dyDescent="0.2">
      <c r="A1343" s="144"/>
      <c r="B1343" s="144"/>
      <c r="C1343" s="144"/>
      <c r="D1343" s="144"/>
      <c r="E1343" s="144"/>
      <c r="F1343" s="144"/>
    </row>
    <row r="1344" spans="1:6" ht="12.75" customHeight="1" x14ac:dyDescent="0.2">
      <c r="A1344" s="147"/>
      <c r="B1344" s="146" t="s">
        <v>89</v>
      </c>
      <c r="C1344" s="308"/>
      <c r="D1344" s="308"/>
      <c r="E1344" s="308"/>
      <c r="F1344" s="308"/>
    </row>
    <row r="1345" spans="1:6" ht="8.25" customHeight="1" x14ac:dyDescent="0.2">
      <c r="A1345" s="145"/>
      <c r="B1345" s="145"/>
      <c r="C1345" s="145"/>
      <c r="D1345" s="145"/>
      <c r="E1345" s="145"/>
      <c r="F1345" s="145"/>
    </row>
    <row r="1346" spans="1:6" ht="12.75" customHeight="1" x14ac:dyDescent="0.2">
      <c r="A1346" s="313" t="s">
        <v>255</v>
      </c>
      <c r="B1346" s="312" t="s">
        <v>256</v>
      </c>
      <c r="C1346" s="311" t="s">
        <v>182</v>
      </c>
      <c r="D1346" s="310">
        <v>1</v>
      </c>
      <c r="E1346" s="309">
        <v>348375.41</v>
      </c>
      <c r="F1346" s="309">
        <v>348375.41</v>
      </c>
    </row>
    <row r="1347" spans="1:6" ht="409.6" hidden="1" customHeight="1" x14ac:dyDescent="0.2"/>
    <row r="1348" spans="1:6" ht="11.25" customHeight="1" x14ac:dyDescent="0.2">
      <c r="B1348" s="146" t="s">
        <v>90</v>
      </c>
      <c r="C1348" s="308"/>
      <c r="D1348" s="308"/>
      <c r="E1348" s="307"/>
      <c r="F1348" s="306">
        <v>348375.41</v>
      </c>
    </row>
    <row r="1349" spans="1:6" ht="6.75" customHeight="1" x14ac:dyDescent="0.2">
      <c r="A1349" s="145"/>
      <c r="B1349" s="145"/>
      <c r="C1349" s="145"/>
      <c r="D1349" s="145"/>
      <c r="E1349" s="144"/>
      <c r="F1349" s="144"/>
    </row>
    <row r="1350" spans="1:6" ht="0.2" customHeight="1" x14ac:dyDescent="0.2"/>
    <row r="1351" spans="1:6" ht="12.75" customHeight="1" x14ac:dyDescent="0.2">
      <c r="A1351" s="147"/>
      <c r="B1351" s="146" t="s">
        <v>91</v>
      </c>
      <c r="C1351" s="308"/>
      <c r="D1351" s="308"/>
      <c r="E1351" s="308"/>
      <c r="F1351" s="308"/>
    </row>
    <row r="1352" spans="1:6" ht="8.25" customHeight="1" x14ac:dyDescent="0.2">
      <c r="A1352" s="145"/>
      <c r="B1352" s="145"/>
      <c r="C1352" s="145"/>
      <c r="D1352" s="145"/>
      <c r="E1352" s="145"/>
      <c r="F1352" s="145"/>
    </row>
    <row r="1353" spans="1:6" ht="12.75" customHeight="1" x14ac:dyDescent="0.2">
      <c r="A1353" s="313" t="s">
        <v>299</v>
      </c>
      <c r="B1353" s="312" t="s">
        <v>300</v>
      </c>
      <c r="C1353" s="311" t="s">
        <v>15</v>
      </c>
      <c r="D1353" s="310">
        <v>2</v>
      </c>
      <c r="E1353" s="309">
        <v>71.510000000000005</v>
      </c>
      <c r="F1353" s="309">
        <v>143.02000000000001</v>
      </c>
    </row>
    <row r="1354" spans="1:6" ht="409.6" hidden="1" customHeight="1" x14ac:dyDescent="0.2"/>
    <row r="1355" spans="1:6" ht="12.75" customHeight="1" x14ac:dyDescent="0.2">
      <c r="A1355" s="313" t="s">
        <v>295</v>
      </c>
      <c r="B1355" s="312" t="s">
        <v>296</v>
      </c>
      <c r="C1355" s="311" t="s">
        <v>15</v>
      </c>
      <c r="D1355" s="310">
        <v>180</v>
      </c>
      <c r="E1355" s="309">
        <v>48.6</v>
      </c>
      <c r="F1355" s="309">
        <v>8748</v>
      </c>
    </row>
    <row r="1356" spans="1:6" ht="409.6" hidden="1" customHeight="1" x14ac:dyDescent="0.2"/>
    <row r="1357" spans="1:6" ht="12.75" customHeight="1" x14ac:dyDescent="0.2">
      <c r="A1357" s="313" t="s">
        <v>297</v>
      </c>
      <c r="B1357" s="312" t="s">
        <v>298</v>
      </c>
      <c r="C1357" s="311" t="s">
        <v>15</v>
      </c>
      <c r="D1357" s="310">
        <v>180</v>
      </c>
      <c r="E1357" s="309">
        <v>48.6</v>
      </c>
      <c r="F1357" s="309">
        <v>8748</v>
      </c>
    </row>
    <row r="1358" spans="1:6" ht="409.6" hidden="1" customHeight="1" x14ac:dyDescent="0.2"/>
    <row r="1359" spans="1:6" ht="12.75" customHeight="1" x14ac:dyDescent="0.2">
      <c r="A1359" s="313" t="s">
        <v>293</v>
      </c>
      <c r="B1359" s="312" t="s">
        <v>294</v>
      </c>
      <c r="C1359" s="311" t="s">
        <v>15</v>
      </c>
      <c r="D1359" s="310">
        <v>360</v>
      </c>
      <c r="E1359" s="309">
        <v>24.3</v>
      </c>
      <c r="F1359" s="309">
        <v>8748</v>
      </c>
    </row>
    <row r="1360" spans="1:6" ht="409.6" hidden="1" customHeight="1" x14ac:dyDescent="0.2"/>
    <row r="1361" spans="1:6" ht="11.25" customHeight="1" x14ac:dyDescent="0.2">
      <c r="B1361" s="146" t="s">
        <v>92</v>
      </c>
      <c r="C1361" s="308"/>
      <c r="D1361" s="308"/>
      <c r="E1361" s="307"/>
      <c r="F1361" s="306">
        <v>26387.02</v>
      </c>
    </row>
    <row r="1362" spans="1:6" ht="6.75" customHeight="1" x14ac:dyDescent="0.2">
      <c r="A1362" s="145"/>
      <c r="B1362" s="145"/>
      <c r="C1362" s="145"/>
      <c r="D1362" s="145"/>
      <c r="E1362" s="144"/>
      <c r="F1362" s="144"/>
    </row>
    <row r="1363" spans="1:6" ht="0.2" customHeight="1" x14ac:dyDescent="0.2"/>
    <row r="1364" spans="1:6" ht="12.75" customHeight="1" x14ac:dyDescent="0.2">
      <c r="A1364" s="147"/>
      <c r="B1364" s="146" t="s">
        <v>316</v>
      </c>
      <c r="C1364" s="308"/>
      <c r="D1364" s="308"/>
      <c r="E1364" s="308"/>
      <c r="F1364" s="308"/>
    </row>
    <row r="1365" spans="1:6" ht="8.25" customHeight="1" x14ac:dyDescent="0.2">
      <c r="A1365" s="145"/>
      <c r="B1365" s="145"/>
      <c r="C1365" s="145"/>
      <c r="D1365" s="145"/>
      <c r="E1365" s="145"/>
      <c r="F1365" s="145"/>
    </row>
    <row r="1366" spans="1:6" ht="12.75" customHeight="1" x14ac:dyDescent="0.2">
      <c r="A1366" s="313" t="s">
        <v>25</v>
      </c>
      <c r="B1366" s="312" t="s">
        <v>26</v>
      </c>
      <c r="C1366" s="311" t="s">
        <v>24</v>
      </c>
      <c r="D1366" s="310">
        <v>0.04</v>
      </c>
      <c r="E1366" s="309">
        <v>26387.02</v>
      </c>
      <c r="F1366" s="309">
        <v>1055.48</v>
      </c>
    </row>
    <row r="1367" spans="1:6" ht="409.6" hidden="1" customHeight="1" x14ac:dyDescent="0.2"/>
    <row r="1368" spans="1:6" ht="12.75" customHeight="1" x14ac:dyDescent="0.2">
      <c r="A1368" s="313" t="s">
        <v>22</v>
      </c>
      <c r="B1368" s="312" t="s">
        <v>23</v>
      </c>
      <c r="C1368" s="311" t="s">
        <v>24</v>
      </c>
      <c r="D1368" s="310">
        <v>0.03</v>
      </c>
      <c r="E1368" s="309">
        <v>26387.02</v>
      </c>
      <c r="F1368" s="309">
        <v>791.61</v>
      </c>
    </row>
    <row r="1369" spans="1:6" ht="409.6" hidden="1" customHeight="1" x14ac:dyDescent="0.2"/>
    <row r="1370" spans="1:6" ht="11.25" customHeight="1" x14ac:dyDescent="0.2">
      <c r="B1370" s="146" t="s">
        <v>315</v>
      </c>
      <c r="C1370" s="308"/>
      <c r="D1370" s="308"/>
      <c r="E1370" s="307"/>
      <c r="F1370" s="306">
        <v>1847.09</v>
      </c>
    </row>
    <row r="1371" spans="1:6" ht="6.75" customHeight="1" x14ac:dyDescent="0.2">
      <c r="A1371" s="145"/>
      <c r="B1371" s="145"/>
      <c r="C1371" s="145"/>
      <c r="D1371" s="145"/>
      <c r="E1371" s="144"/>
      <c r="F1371" s="144"/>
    </row>
    <row r="1372" spans="1:6" ht="0.2" customHeight="1" x14ac:dyDescent="0.2"/>
    <row r="1373" spans="1:6" ht="12.75" customHeight="1" x14ac:dyDescent="0.2">
      <c r="A1373" s="147"/>
      <c r="B1373" s="146" t="s">
        <v>314</v>
      </c>
      <c r="C1373" s="308"/>
      <c r="D1373" s="308"/>
      <c r="E1373" s="308"/>
      <c r="F1373" s="308"/>
    </row>
    <row r="1374" spans="1:6" ht="8.25" customHeight="1" x14ac:dyDescent="0.2">
      <c r="A1374" s="145"/>
      <c r="B1374" s="145"/>
      <c r="C1374" s="145"/>
      <c r="D1374" s="145"/>
      <c r="E1374" s="145"/>
      <c r="F1374" s="145"/>
    </row>
    <row r="1375" spans="1:6" ht="12.75" customHeight="1" x14ac:dyDescent="0.2">
      <c r="A1375" s="313" t="s">
        <v>323</v>
      </c>
      <c r="B1375" s="312" t="s">
        <v>322</v>
      </c>
      <c r="C1375" s="311" t="s">
        <v>28</v>
      </c>
      <c r="D1375" s="310">
        <v>90</v>
      </c>
      <c r="E1375" s="309">
        <v>51.9</v>
      </c>
      <c r="F1375" s="309">
        <v>4671</v>
      </c>
    </row>
    <row r="1376" spans="1:6" ht="12.75" customHeight="1" x14ac:dyDescent="0.2">
      <c r="B1376" s="312" t="s">
        <v>1</v>
      </c>
    </row>
    <row r="1377" spans="1:6" ht="409.6" hidden="1" customHeight="1" x14ac:dyDescent="0.2"/>
    <row r="1378" spans="1:6" ht="12.75" customHeight="1" x14ac:dyDescent="0.2">
      <c r="A1378" s="313" t="s">
        <v>93</v>
      </c>
      <c r="B1378" s="312" t="s">
        <v>30</v>
      </c>
      <c r="C1378" s="311" t="s">
        <v>28</v>
      </c>
      <c r="D1378" s="310">
        <v>90</v>
      </c>
      <c r="E1378" s="309">
        <v>47.64</v>
      </c>
      <c r="F1378" s="309">
        <v>4287.6000000000004</v>
      </c>
    </row>
    <row r="1379" spans="1:6" ht="409.6" hidden="1" customHeight="1" x14ac:dyDescent="0.2"/>
    <row r="1380" spans="1:6" ht="11.25" customHeight="1" x14ac:dyDescent="0.2">
      <c r="B1380" s="146" t="s">
        <v>313</v>
      </c>
      <c r="C1380" s="308"/>
      <c r="D1380" s="308"/>
      <c r="E1380" s="307"/>
      <c r="F1380" s="306">
        <v>8958.6</v>
      </c>
    </row>
    <row r="1381" spans="1:6" ht="6.75" customHeight="1" x14ac:dyDescent="0.2">
      <c r="A1381" s="145"/>
      <c r="B1381" s="145"/>
      <c r="C1381" s="145"/>
      <c r="D1381" s="145"/>
      <c r="E1381" s="144"/>
      <c r="F1381" s="144"/>
    </row>
    <row r="1382" spans="1:6" ht="0.2" customHeight="1" x14ac:dyDescent="0.2"/>
    <row r="1383" spans="1:6" ht="11.25" customHeight="1" x14ac:dyDescent="0.2">
      <c r="A1383" s="305"/>
      <c r="B1383" s="304" t="s">
        <v>81</v>
      </c>
      <c r="C1383" s="303"/>
      <c r="D1383" s="302"/>
      <c r="E1383" s="301" t="s">
        <v>73</v>
      </c>
      <c r="F1383" s="300">
        <v>385568.12</v>
      </c>
    </row>
    <row r="1384" spans="1:6" ht="409.6" hidden="1" customHeight="1" x14ac:dyDescent="0.2"/>
    <row r="1385" spans="1:6" ht="11.25" customHeight="1" x14ac:dyDescent="0.2">
      <c r="A1385" s="305"/>
      <c r="B1385" s="304" t="s">
        <v>82</v>
      </c>
      <c r="C1385" s="303"/>
      <c r="D1385" s="302"/>
      <c r="E1385" s="301">
        <v>13</v>
      </c>
      <c r="F1385" s="300">
        <v>50123.86</v>
      </c>
    </row>
    <row r="1386" spans="1:6" ht="409.6" hidden="1" customHeight="1" x14ac:dyDescent="0.2"/>
    <row r="1387" spans="1:6" ht="11.25" customHeight="1" x14ac:dyDescent="0.2">
      <c r="A1387" s="305"/>
      <c r="B1387" s="304" t="s">
        <v>83</v>
      </c>
      <c r="C1387" s="303"/>
      <c r="D1387" s="302"/>
      <c r="E1387" s="301" t="s">
        <v>73</v>
      </c>
      <c r="F1387" s="300">
        <v>435691.98</v>
      </c>
    </row>
    <row r="1388" spans="1:6" ht="409.6" hidden="1" customHeight="1" x14ac:dyDescent="0.2"/>
    <row r="1389" spans="1:6" ht="11.25" customHeight="1" x14ac:dyDescent="0.2">
      <c r="A1389" s="305"/>
      <c r="B1389" s="304" t="s">
        <v>84</v>
      </c>
      <c r="C1389" s="303"/>
      <c r="D1389" s="302"/>
      <c r="E1389" s="301">
        <v>1</v>
      </c>
      <c r="F1389" s="300">
        <v>4356.92</v>
      </c>
    </row>
    <row r="1390" spans="1:6" ht="409.6" hidden="1" customHeight="1" x14ac:dyDescent="0.2"/>
    <row r="1391" spans="1:6" ht="11.25" customHeight="1" x14ac:dyDescent="0.2">
      <c r="A1391" s="305"/>
      <c r="B1391" s="304" t="s">
        <v>83</v>
      </c>
      <c r="C1391" s="303"/>
      <c r="D1391" s="302"/>
      <c r="E1391" s="301" t="s">
        <v>73</v>
      </c>
      <c r="F1391" s="300">
        <v>440048.9</v>
      </c>
    </row>
    <row r="1392" spans="1:6" ht="409.6" hidden="1" customHeight="1" x14ac:dyDescent="0.2"/>
    <row r="1393" spans="1:6" ht="11.25" customHeight="1" x14ac:dyDescent="0.2">
      <c r="A1393" s="305"/>
      <c r="B1393" s="304" t="s">
        <v>85</v>
      </c>
      <c r="C1393" s="303"/>
      <c r="D1393" s="302"/>
      <c r="E1393" s="301">
        <v>8</v>
      </c>
      <c r="F1393" s="300">
        <v>35203.910000000003</v>
      </c>
    </row>
    <row r="1394" spans="1:6" ht="409.6" hidden="1" customHeight="1" x14ac:dyDescent="0.2"/>
    <row r="1395" spans="1:6" ht="12" customHeight="1" x14ac:dyDescent="0.2">
      <c r="C1395" s="299" t="s">
        <v>86</v>
      </c>
      <c r="E1395" s="298"/>
      <c r="F1395" s="297">
        <v>475252.81</v>
      </c>
    </row>
    <row r="1396" spans="1:6" ht="12.75" customHeight="1" x14ac:dyDescent="0.2">
      <c r="A1396" s="143" t="s">
        <v>340</v>
      </c>
      <c r="B1396" s="142"/>
      <c r="C1396" s="142"/>
      <c r="D1396" s="296"/>
      <c r="E1396" s="142"/>
      <c r="F1396" s="142"/>
    </row>
    <row r="1397" spans="1:6" ht="6" customHeight="1" x14ac:dyDescent="0.25">
      <c r="F1397" s="295"/>
    </row>
    <row r="1398" spans="1:6" ht="97.9" customHeight="1" x14ac:dyDescent="0.2"/>
    <row r="1399" spans="1:6" ht="6" customHeight="1" x14ac:dyDescent="0.2">
      <c r="A1399" s="293"/>
      <c r="B1399" s="294"/>
      <c r="C1399" s="293"/>
      <c r="D1399" s="292"/>
    </row>
    <row r="1400" spans="1:6" ht="39" customHeight="1" x14ac:dyDescent="0.2">
      <c r="A1400" s="348" t="s">
        <v>87</v>
      </c>
      <c r="B1400" s="349"/>
      <c r="C1400" s="141"/>
      <c r="D1400" s="348" t="s">
        <v>88</v>
      </c>
      <c r="E1400" s="349"/>
      <c r="F1400" s="350"/>
    </row>
    <row r="1401" spans="1:6" ht="6" customHeight="1" x14ac:dyDescent="0.2">
      <c r="A1401" s="338"/>
      <c r="B1401" s="168"/>
      <c r="C1401" s="167"/>
      <c r="D1401" s="166"/>
      <c r="E1401" s="165"/>
      <c r="F1401" s="164"/>
    </row>
    <row r="1402" spans="1:6" ht="14.1" customHeight="1" x14ac:dyDescent="0.2">
      <c r="A1402" s="345" t="s">
        <v>66</v>
      </c>
      <c r="B1402" s="346"/>
      <c r="C1402" s="347"/>
      <c r="D1402" s="138" t="s">
        <v>67</v>
      </c>
      <c r="E1402" s="337" t="s">
        <v>68</v>
      </c>
      <c r="F1402" s="160"/>
    </row>
    <row r="1403" spans="1:6" ht="12.75" customHeight="1" x14ac:dyDescent="0.2">
      <c r="A1403" s="345"/>
      <c r="B1403" s="346"/>
      <c r="C1403" s="347"/>
      <c r="D1403" s="138" t="s">
        <v>69</v>
      </c>
      <c r="E1403" s="333" t="s">
        <v>73</v>
      </c>
      <c r="F1403" s="160"/>
    </row>
    <row r="1404" spans="1:6" ht="12.75" customHeight="1" x14ac:dyDescent="0.2">
      <c r="A1404" s="163" t="s">
        <v>70</v>
      </c>
      <c r="B1404" s="162"/>
      <c r="C1404" s="162"/>
      <c r="D1404" s="138" t="s">
        <v>71</v>
      </c>
      <c r="E1404" s="336" t="s">
        <v>72</v>
      </c>
      <c r="F1404" s="160"/>
    </row>
    <row r="1405" spans="1:6" ht="12.75" customHeight="1" x14ac:dyDescent="0.2">
      <c r="A1405" s="335" t="s">
        <v>73</v>
      </c>
      <c r="B1405" s="334"/>
      <c r="C1405" s="162"/>
      <c r="D1405" s="138" t="s">
        <v>74</v>
      </c>
      <c r="E1405" s="333">
        <v>20</v>
      </c>
      <c r="F1405" s="160"/>
    </row>
    <row r="1406" spans="1:6" ht="12.75" customHeight="1" x14ac:dyDescent="0.2">
      <c r="A1406" s="332" t="s">
        <v>73</v>
      </c>
      <c r="B1406" s="331"/>
      <c r="C1406" s="161"/>
      <c r="D1406" s="330"/>
      <c r="E1406" s="329"/>
      <c r="F1406" s="160"/>
    </row>
    <row r="1407" spans="1:6" ht="6" customHeight="1" x14ac:dyDescent="0.2">
      <c r="A1407" s="328"/>
      <c r="B1407" s="159"/>
      <c r="C1407" s="158"/>
      <c r="D1407" s="327"/>
      <c r="E1407" s="157"/>
      <c r="F1407" s="156"/>
    </row>
    <row r="1408" spans="1:6" ht="6" customHeight="1" x14ac:dyDescent="0.2">
      <c r="A1408" s="326"/>
      <c r="B1408" s="325"/>
      <c r="C1408" s="324"/>
      <c r="D1408" s="155"/>
      <c r="E1408" s="154"/>
      <c r="F1408" s="147"/>
    </row>
    <row r="1409" spans="1:6" ht="12.75" customHeight="1" x14ac:dyDescent="0.2">
      <c r="A1409" s="323" t="s">
        <v>75</v>
      </c>
      <c r="D1409" s="150"/>
      <c r="E1409" s="150"/>
      <c r="F1409" s="150"/>
    </row>
    <row r="1410" spans="1:6" ht="17.25" customHeight="1" x14ac:dyDescent="0.2">
      <c r="A1410" s="153" t="s">
        <v>320</v>
      </c>
      <c r="B1410" s="322"/>
      <c r="C1410" s="149"/>
      <c r="D1410" s="150"/>
      <c r="E1410" s="150"/>
      <c r="F1410" s="150"/>
    </row>
    <row r="1411" spans="1:6" ht="12.75" customHeight="1" x14ac:dyDescent="0.2">
      <c r="A1411" s="153" t="s">
        <v>73</v>
      </c>
      <c r="B1411" s="322"/>
      <c r="C1411" s="149"/>
      <c r="D1411" s="150"/>
      <c r="E1411" s="150"/>
      <c r="F1411" s="150"/>
    </row>
    <row r="1412" spans="1:6" ht="12.75" customHeight="1" x14ac:dyDescent="0.2">
      <c r="A1412" s="153" t="s">
        <v>73</v>
      </c>
      <c r="B1412" s="322"/>
      <c r="C1412" s="149"/>
      <c r="D1412" s="150"/>
      <c r="E1412" s="150"/>
      <c r="F1412" s="150"/>
    </row>
    <row r="1413" spans="1:6" ht="12.75" customHeight="1" x14ac:dyDescent="0.2">
      <c r="A1413" s="321" t="s">
        <v>76</v>
      </c>
      <c r="B1413" s="152"/>
      <c r="C1413" s="152"/>
      <c r="D1413" s="152"/>
      <c r="E1413" s="152"/>
      <c r="F1413" s="152"/>
    </row>
    <row r="1414" spans="1:6" ht="6" customHeight="1" x14ac:dyDescent="0.2">
      <c r="E1414" s="148"/>
    </row>
    <row r="1415" spans="1:6" ht="12.75" customHeight="1" x14ac:dyDescent="0.2">
      <c r="A1415" s="320" t="s">
        <v>220</v>
      </c>
      <c r="B1415" s="151" t="s">
        <v>339</v>
      </c>
      <c r="C1415" s="150"/>
      <c r="D1415" s="150"/>
      <c r="E1415" s="149"/>
      <c r="F1415" s="319" t="s">
        <v>182</v>
      </c>
    </row>
    <row r="1416" spans="1:6" ht="6" customHeight="1" x14ac:dyDescent="0.2">
      <c r="E1416" s="148"/>
    </row>
    <row r="1417" spans="1:6" ht="6" customHeight="1" x14ac:dyDescent="0.2">
      <c r="E1417" s="148"/>
    </row>
    <row r="1418" spans="1:6" ht="12.75" customHeight="1" x14ac:dyDescent="0.2">
      <c r="A1418" s="318" t="s">
        <v>77</v>
      </c>
      <c r="B1418" s="318" t="s">
        <v>34</v>
      </c>
      <c r="C1418" s="317" t="s">
        <v>78</v>
      </c>
      <c r="D1418" s="316" t="s">
        <v>36</v>
      </c>
      <c r="E1418" s="315" t="s">
        <v>79</v>
      </c>
      <c r="F1418" s="314" t="s">
        <v>80</v>
      </c>
    </row>
    <row r="1419" spans="1:6" ht="6" customHeight="1" x14ac:dyDescent="0.2">
      <c r="A1419" s="144"/>
      <c r="B1419" s="144"/>
      <c r="C1419" s="144"/>
      <c r="D1419" s="144"/>
      <c r="E1419" s="144"/>
      <c r="F1419" s="144"/>
    </row>
    <row r="1420" spans="1:6" ht="12.75" customHeight="1" x14ac:dyDescent="0.2">
      <c r="A1420" s="147"/>
      <c r="B1420" s="146" t="s">
        <v>89</v>
      </c>
      <c r="C1420" s="308"/>
      <c r="D1420" s="308"/>
      <c r="E1420" s="308"/>
      <c r="F1420" s="308"/>
    </row>
    <row r="1421" spans="1:6" ht="8.25" customHeight="1" x14ac:dyDescent="0.2">
      <c r="A1421" s="145"/>
      <c r="B1421" s="145"/>
      <c r="C1421" s="145"/>
      <c r="D1421" s="145"/>
      <c r="E1421" s="145"/>
      <c r="F1421" s="145"/>
    </row>
    <row r="1422" spans="1:6" ht="12.75" customHeight="1" x14ac:dyDescent="0.2">
      <c r="A1422" s="313" t="s">
        <v>244</v>
      </c>
      <c r="B1422" s="312" t="s">
        <v>245</v>
      </c>
      <c r="C1422" s="311" t="s">
        <v>182</v>
      </c>
      <c r="D1422" s="310">
        <v>1</v>
      </c>
      <c r="E1422" s="309">
        <v>73700.39</v>
      </c>
      <c r="F1422" s="309">
        <v>73700.39</v>
      </c>
    </row>
    <row r="1423" spans="1:6" ht="409.6" hidden="1" customHeight="1" x14ac:dyDescent="0.2"/>
    <row r="1424" spans="1:6" ht="11.25" customHeight="1" x14ac:dyDescent="0.2">
      <c r="B1424" s="146" t="s">
        <v>90</v>
      </c>
      <c r="C1424" s="308"/>
      <c r="D1424" s="308"/>
      <c r="E1424" s="307"/>
      <c r="F1424" s="306">
        <v>73700.39</v>
      </c>
    </row>
    <row r="1425" spans="1:6" ht="6.75" customHeight="1" x14ac:dyDescent="0.2">
      <c r="A1425" s="145"/>
      <c r="B1425" s="145"/>
      <c r="C1425" s="145"/>
      <c r="D1425" s="145"/>
      <c r="E1425" s="144"/>
      <c r="F1425" s="144"/>
    </row>
    <row r="1426" spans="1:6" ht="0.2" customHeight="1" x14ac:dyDescent="0.2"/>
    <row r="1427" spans="1:6" ht="12.75" customHeight="1" x14ac:dyDescent="0.2">
      <c r="A1427" s="147"/>
      <c r="B1427" s="146" t="s">
        <v>91</v>
      </c>
      <c r="C1427" s="308"/>
      <c r="D1427" s="308"/>
      <c r="E1427" s="308"/>
      <c r="F1427" s="308"/>
    </row>
    <row r="1428" spans="1:6" ht="8.25" customHeight="1" x14ac:dyDescent="0.2">
      <c r="A1428" s="145"/>
      <c r="B1428" s="145"/>
      <c r="C1428" s="145"/>
      <c r="D1428" s="145"/>
      <c r="E1428" s="145"/>
      <c r="F1428" s="145"/>
    </row>
    <row r="1429" spans="1:6" ht="12.75" customHeight="1" x14ac:dyDescent="0.2">
      <c r="A1429" s="313" t="s">
        <v>299</v>
      </c>
      <c r="B1429" s="312" t="s">
        <v>300</v>
      </c>
      <c r="C1429" s="311" t="s">
        <v>15</v>
      </c>
      <c r="D1429" s="310">
        <v>2</v>
      </c>
      <c r="E1429" s="309">
        <v>71.510000000000005</v>
      </c>
      <c r="F1429" s="309">
        <v>143.02000000000001</v>
      </c>
    </row>
    <row r="1430" spans="1:6" ht="409.6" hidden="1" customHeight="1" x14ac:dyDescent="0.2"/>
    <row r="1431" spans="1:6" ht="12.75" customHeight="1" x14ac:dyDescent="0.2">
      <c r="A1431" s="313" t="s">
        <v>295</v>
      </c>
      <c r="B1431" s="312" t="s">
        <v>296</v>
      </c>
      <c r="C1431" s="311" t="s">
        <v>15</v>
      </c>
      <c r="D1431" s="310">
        <v>240</v>
      </c>
      <c r="E1431" s="309">
        <v>48.6</v>
      </c>
      <c r="F1431" s="309">
        <v>11664</v>
      </c>
    </row>
    <row r="1432" spans="1:6" ht="409.6" hidden="1" customHeight="1" x14ac:dyDescent="0.2"/>
    <row r="1433" spans="1:6" ht="12.75" customHeight="1" x14ac:dyDescent="0.2">
      <c r="A1433" s="313" t="s">
        <v>297</v>
      </c>
      <c r="B1433" s="312" t="s">
        <v>298</v>
      </c>
      <c r="C1433" s="311" t="s">
        <v>15</v>
      </c>
      <c r="D1433" s="310">
        <v>240</v>
      </c>
      <c r="E1433" s="309">
        <v>48.6</v>
      </c>
      <c r="F1433" s="309">
        <v>11664</v>
      </c>
    </row>
    <row r="1434" spans="1:6" ht="409.6" hidden="1" customHeight="1" x14ac:dyDescent="0.2"/>
    <row r="1435" spans="1:6" ht="12.75" customHeight="1" x14ac:dyDescent="0.2">
      <c r="A1435" s="313" t="s">
        <v>293</v>
      </c>
      <c r="B1435" s="312" t="s">
        <v>294</v>
      </c>
      <c r="C1435" s="311" t="s">
        <v>15</v>
      </c>
      <c r="D1435" s="310">
        <v>480</v>
      </c>
      <c r="E1435" s="309">
        <v>24.3</v>
      </c>
      <c r="F1435" s="309">
        <v>11664</v>
      </c>
    </row>
    <row r="1436" spans="1:6" ht="409.6" hidden="1" customHeight="1" x14ac:dyDescent="0.2"/>
    <row r="1437" spans="1:6" ht="11.25" customHeight="1" x14ac:dyDescent="0.2">
      <c r="B1437" s="146" t="s">
        <v>92</v>
      </c>
      <c r="C1437" s="308"/>
      <c r="D1437" s="308"/>
      <c r="E1437" s="307"/>
      <c r="F1437" s="306">
        <v>35135.019999999997</v>
      </c>
    </row>
    <row r="1438" spans="1:6" ht="6.75" customHeight="1" x14ac:dyDescent="0.2">
      <c r="A1438" s="145"/>
      <c r="B1438" s="145"/>
      <c r="C1438" s="145"/>
      <c r="D1438" s="145"/>
      <c r="E1438" s="144"/>
      <c r="F1438" s="144"/>
    </row>
    <row r="1439" spans="1:6" ht="0.2" customHeight="1" x14ac:dyDescent="0.2"/>
    <row r="1440" spans="1:6" ht="12.75" customHeight="1" x14ac:dyDescent="0.2">
      <c r="A1440" s="147"/>
      <c r="B1440" s="146" t="s">
        <v>316</v>
      </c>
      <c r="C1440" s="308"/>
      <c r="D1440" s="308"/>
      <c r="E1440" s="308"/>
      <c r="F1440" s="308"/>
    </row>
    <row r="1441" spans="1:6" ht="8.25" customHeight="1" x14ac:dyDescent="0.2">
      <c r="A1441" s="145"/>
      <c r="B1441" s="145"/>
      <c r="C1441" s="145"/>
      <c r="D1441" s="145"/>
      <c r="E1441" s="145"/>
      <c r="F1441" s="145"/>
    </row>
    <row r="1442" spans="1:6" ht="12.75" customHeight="1" x14ac:dyDescent="0.2">
      <c r="A1442" s="313" t="s">
        <v>25</v>
      </c>
      <c r="B1442" s="312" t="s">
        <v>26</v>
      </c>
      <c r="C1442" s="311" t="s">
        <v>24</v>
      </c>
      <c r="D1442" s="310">
        <v>0.04</v>
      </c>
      <c r="E1442" s="309">
        <v>35135.019999999997</v>
      </c>
      <c r="F1442" s="309">
        <v>1405.4</v>
      </c>
    </row>
    <row r="1443" spans="1:6" ht="409.6" hidden="1" customHeight="1" x14ac:dyDescent="0.2"/>
    <row r="1444" spans="1:6" ht="12.75" customHeight="1" x14ac:dyDescent="0.2">
      <c r="A1444" s="313" t="s">
        <v>22</v>
      </c>
      <c r="B1444" s="312" t="s">
        <v>23</v>
      </c>
      <c r="C1444" s="311" t="s">
        <v>24</v>
      </c>
      <c r="D1444" s="310">
        <v>0.03</v>
      </c>
      <c r="E1444" s="309">
        <v>35135.019999999997</v>
      </c>
      <c r="F1444" s="309">
        <v>1054.05</v>
      </c>
    </row>
    <row r="1445" spans="1:6" ht="409.6" hidden="1" customHeight="1" x14ac:dyDescent="0.2"/>
    <row r="1446" spans="1:6" ht="11.25" customHeight="1" x14ac:dyDescent="0.2">
      <c r="B1446" s="146" t="s">
        <v>315</v>
      </c>
      <c r="C1446" s="308"/>
      <c r="D1446" s="308"/>
      <c r="E1446" s="307"/>
      <c r="F1446" s="306">
        <v>2459.4499999999998</v>
      </c>
    </row>
    <row r="1447" spans="1:6" ht="6.75" customHeight="1" x14ac:dyDescent="0.2">
      <c r="A1447" s="145"/>
      <c r="B1447" s="145"/>
      <c r="C1447" s="145"/>
      <c r="D1447" s="145"/>
      <c r="E1447" s="144"/>
      <c r="F1447" s="144"/>
    </row>
    <row r="1448" spans="1:6" ht="0.2" customHeight="1" x14ac:dyDescent="0.2"/>
    <row r="1449" spans="1:6" ht="12.75" customHeight="1" x14ac:dyDescent="0.2">
      <c r="A1449" s="147"/>
      <c r="B1449" s="146" t="s">
        <v>314</v>
      </c>
      <c r="C1449" s="308"/>
      <c r="D1449" s="308"/>
      <c r="E1449" s="308"/>
      <c r="F1449" s="308"/>
    </row>
    <row r="1450" spans="1:6" ht="8.25" customHeight="1" x14ac:dyDescent="0.2">
      <c r="A1450" s="145"/>
      <c r="B1450" s="145"/>
      <c r="C1450" s="145"/>
      <c r="D1450" s="145"/>
      <c r="E1450" s="145"/>
      <c r="F1450" s="145"/>
    </row>
    <row r="1451" spans="1:6" ht="12.75" customHeight="1" x14ac:dyDescent="0.2">
      <c r="A1451" s="313" t="s">
        <v>323</v>
      </c>
      <c r="B1451" s="312" t="s">
        <v>322</v>
      </c>
      <c r="C1451" s="311" t="s">
        <v>28</v>
      </c>
      <c r="D1451" s="310">
        <v>120</v>
      </c>
      <c r="E1451" s="309">
        <v>51.9</v>
      </c>
      <c r="F1451" s="309">
        <v>6228</v>
      </c>
    </row>
    <row r="1452" spans="1:6" ht="12.75" customHeight="1" x14ac:dyDescent="0.2">
      <c r="B1452" s="312" t="s">
        <v>1</v>
      </c>
    </row>
    <row r="1453" spans="1:6" ht="409.6" hidden="1" customHeight="1" x14ac:dyDescent="0.2"/>
    <row r="1454" spans="1:6" ht="12.75" customHeight="1" x14ac:dyDescent="0.2">
      <c r="A1454" s="313" t="s">
        <v>93</v>
      </c>
      <c r="B1454" s="312" t="s">
        <v>30</v>
      </c>
      <c r="C1454" s="311" t="s">
        <v>28</v>
      </c>
      <c r="D1454" s="310">
        <v>240</v>
      </c>
      <c r="E1454" s="309">
        <v>47.64</v>
      </c>
      <c r="F1454" s="309">
        <v>11433.6</v>
      </c>
    </row>
    <row r="1455" spans="1:6" ht="409.6" hidden="1" customHeight="1" x14ac:dyDescent="0.2"/>
    <row r="1456" spans="1:6" ht="11.25" customHeight="1" x14ac:dyDescent="0.2">
      <c r="B1456" s="146" t="s">
        <v>313</v>
      </c>
      <c r="C1456" s="308"/>
      <c r="D1456" s="308"/>
      <c r="E1456" s="307"/>
      <c r="F1456" s="306">
        <v>17661.599999999999</v>
      </c>
    </row>
    <row r="1457" spans="1:6" ht="6.75" customHeight="1" x14ac:dyDescent="0.2">
      <c r="A1457" s="145"/>
      <c r="B1457" s="145"/>
      <c r="C1457" s="145"/>
      <c r="D1457" s="145"/>
      <c r="E1457" s="144"/>
      <c r="F1457" s="144"/>
    </row>
    <row r="1458" spans="1:6" ht="0.2" customHeight="1" x14ac:dyDescent="0.2"/>
    <row r="1459" spans="1:6" ht="11.25" customHeight="1" x14ac:dyDescent="0.2">
      <c r="A1459" s="305"/>
      <c r="B1459" s="304" t="s">
        <v>81</v>
      </c>
      <c r="C1459" s="303"/>
      <c r="D1459" s="302"/>
      <c r="E1459" s="301" t="s">
        <v>73</v>
      </c>
      <c r="F1459" s="300">
        <v>128956.46</v>
      </c>
    </row>
    <row r="1460" spans="1:6" ht="409.6" hidden="1" customHeight="1" x14ac:dyDescent="0.2"/>
    <row r="1461" spans="1:6" ht="11.25" customHeight="1" x14ac:dyDescent="0.2">
      <c r="A1461" s="305"/>
      <c r="B1461" s="304" t="s">
        <v>82</v>
      </c>
      <c r="C1461" s="303"/>
      <c r="D1461" s="302"/>
      <c r="E1461" s="301">
        <v>13</v>
      </c>
      <c r="F1461" s="300">
        <v>16764.34</v>
      </c>
    </row>
    <row r="1462" spans="1:6" ht="409.6" hidden="1" customHeight="1" x14ac:dyDescent="0.2"/>
    <row r="1463" spans="1:6" ht="11.25" customHeight="1" x14ac:dyDescent="0.2">
      <c r="A1463" s="305"/>
      <c r="B1463" s="304" t="s">
        <v>83</v>
      </c>
      <c r="C1463" s="303"/>
      <c r="D1463" s="302"/>
      <c r="E1463" s="301" t="s">
        <v>73</v>
      </c>
      <c r="F1463" s="300">
        <v>145720.79999999999</v>
      </c>
    </row>
    <row r="1464" spans="1:6" ht="409.6" hidden="1" customHeight="1" x14ac:dyDescent="0.2"/>
    <row r="1465" spans="1:6" ht="11.25" customHeight="1" x14ac:dyDescent="0.2">
      <c r="A1465" s="305"/>
      <c r="B1465" s="304" t="s">
        <v>84</v>
      </c>
      <c r="C1465" s="303"/>
      <c r="D1465" s="302"/>
      <c r="E1465" s="301">
        <v>1</v>
      </c>
      <c r="F1465" s="300">
        <v>1457.21</v>
      </c>
    </row>
    <row r="1466" spans="1:6" ht="409.6" hidden="1" customHeight="1" x14ac:dyDescent="0.2"/>
    <row r="1467" spans="1:6" ht="11.25" customHeight="1" x14ac:dyDescent="0.2">
      <c r="A1467" s="305"/>
      <c r="B1467" s="304" t="s">
        <v>83</v>
      </c>
      <c r="C1467" s="303"/>
      <c r="D1467" s="302"/>
      <c r="E1467" s="301" t="s">
        <v>73</v>
      </c>
      <c r="F1467" s="300">
        <v>147178.01</v>
      </c>
    </row>
    <row r="1468" spans="1:6" ht="409.6" hidden="1" customHeight="1" x14ac:dyDescent="0.2"/>
    <row r="1469" spans="1:6" ht="11.25" customHeight="1" x14ac:dyDescent="0.2">
      <c r="A1469" s="305"/>
      <c r="B1469" s="304" t="s">
        <v>85</v>
      </c>
      <c r="C1469" s="303"/>
      <c r="D1469" s="302"/>
      <c r="E1469" s="301">
        <v>8</v>
      </c>
      <c r="F1469" s="300">
        <v>11774.24</v>
      </c>
    </row>
    <row r="1470" spans="1:6" ht="409.6" hidden="1" customHeight="1" x14ac:dyDescent="0.2"/>
    <row r="1471" spans="1:6" ht="12" customHeight="1" x14ac:dyDescent="0.2">
      <c r="C1471" s="299" t="s">
        <v>86</v>
      </c>
      <c r="E1471" s="298"/>
      <c r="F1471" s="297">
        <v>158952.25</v>
      </c>
    </row>
    <row r="1472" spans="1:6" ht="12.75" customHeight="1" x14ac:dyDescent="0.2">
      <c r="A1472" s="143" t="s">
        <v>338</v>
      </c>
      <c r="B1472" s="142"/>
      <c r="C1472" s="142"/>
      <c r="D1472" s="296"/>
      <c r="E1472" s="142"/>
      <c r="F1472" s="142"/>
    </row>
    <row r="1473" spans="1:6" ht="6" customHeight="1" x14ac:dyDescent="0.25">
      <c r="F1473" s="295"/>
    </row>
    <row r="1474" spans="1:6" ht="97.9" customHeight="1" x14ac:dyDescent="0.2"/>
    <row r="1475" spans="1:6" ht="6" customHeight="1" x14ac:dyDescent="0.2">
      <c r="A1475" s="293"/>
      <c r="B1475" s="294"/>
      <c r="C1475" s="293"/>
      <c r="D1475" s="292"/>
    </row>
    <row r="1476" spans="1:6" ht="39" customHeight="1" x14ac:dyDescent="0.2">
      <c r="A1476" s="348" t="s">
        <v>87</v>
      </c>
      <c r="B1476" s="349"/>
      <c r="C1476" s="141"/>
      <c r="D1476" s="348" t="s">
        <v>88</v>
      </c>
      <c r="E1476" s="349"/>
      <c r="F1476" s="350"/>
    </row>
    <row r="1477" spans="1:6" ht="6" customHeight="1" x14ac:dyDescent="0.2">
      <c r="A1477" s="338"/>
      <c r="B1477" s="168"/>
      <c r="C1477" s="167"/>
      <c r="D1477" s="166"/>
      <c r="E1477" s="165"/>
      <c r="F1477" s="164"/>
    </row>
    <row r="1478" spans="1:6" ht="14.1" customHeight="1" x14ac:dyDescent="0.2">
      <c r="A1478" s="345" t="s">
        <v>66</v>
      </c>
      <c r="B1478" s="346"/>
      <c r="C1478" s="347"/>
      <c r="D1478" s="138" t="s">
        <v>67</v>
      </c>
      <c r="E1478" s="337" t="s">
        <v>68</v>
      </c>
      <c r="F1478" s="160"/>
    </row>
    <row r="1479" spans="1:6" ht="12.75" customHeight="1" x14ac:dyDescent="0.2">
      <c r="A1479" s="345"/>
      <c r="B1479" s="346"/>
      <c r="C1479" s="347"/>
      <c r="D1479" s="138" t="s">
        <v>69</v>
      </c>
      <c r="E1479" s="333" t="s">
        <v>73</v>
      </c>
      <c r="F1479" s="160"/>
    </row>
    <row r="1480" spans="1:6" ht="12.75" customHeight="1" x14ac:dyDescent="0.2">
      <c r="A1480" s="163" t="s">
        <v>70</v>
      </c>
      <c r="B1480" s="162"/>
      <c r="C1480" s="162"/>
      <c r="D1480" s="138" t="s">
        <v>71</v>
      </c>
      <c r="E1480" s="336" t="s">
        <v>72</v>
      </c>
      <c r="F1480" s="160"/>
    </row>
    <row r="1481" spans="1:6" ht="12.75" customHeight="1" x14ac:dyDescent="0.2">
      <c r="A1481" s="335" t="s">
        <v>73</v>
      </c>
      <c r="B1481" s="334"/>
      <c r="C1481" s="162"/>
      <c r="D1481" s="138" t="s">
        <v>74</v>
      </c>
      <c r="E1481" s="333">
        <v>21</v>
      </c>
      <c r="F1481" s="160"/>
    </row>
    <row r="1482" spans="1:6" ht="12.75" customHeight="1" x14ac:dyDescent="0.2">
      <c r="A1482" s="332" t="s">
        <v>73</v>
      </c>
      <c r="B1482" s="331"/>
      <c r="C1482" s="161"/>
      <c r="D1482" s="330"/>
      <c r="E1482" s="329"/>
      <c r="F1482" s="160"/>
    </row>
    <row r="1483" spans="1:6" ht="6" customHeight="1" x14ac:dyDescent="0.2">
      <c r="A1483" s="328"/>
      <c r="B1483" s="159"/>
      <c r="C1483" s="158"/>
      <c r="D1483" s="327"/>
      <c r="E1483" s="157"/>
      <c r="F1483" s="156"/>
    </row>
    <row r="1484" spans="1:6" ht="6" customHeight="1" x14ac:dyDescent="0.2">
      <c r="A1484" s="326"/>
      <c r="B1484" s="325"/>
      <c r="C1484" s="324"/>
      <c r="D1484" s="155"/>
      <c r="E1484" s="154"/>
      <c r="F1484" s="147"/>
    </row>
    <row r="1485" spans="1:6" ht="12.75" customHeight="1" x14ac:dyDescent="0.2">
      <c r="A1485" s="323" t="s">
        <v>75</v>
      </c>
      <c r="D1485" s="150"/>
      <c r="E1485" s="150"/>
      <c r="F1485" s="150"/>
    </row>
    <row r="1486" spans="1:6" ht="17.25" customHeight="1" x14ac:dyDescent="0.2">
      <c r="A1486" s="153" t="s">
        <v>320</v>
      </c>
      <c r="B1486" s="322"/>
      <c r="C1486" s="149"/>
      <c r="D1486" s="150"/>
      <c r="E1486" s="150"/>
      <c r="F1486" s="150"/>
    </row>
    <row r="1487" spans="1:6" ht="12.75" customHeight="1" x14ac:dyDescent="0.2">
      <c r="A1487" s="153" t="s">
        <v>73</v>
      </c>
      <c r="B1487" s="322"/>
      <c r="C1487" s="149"/>
      <c r="D1487" s="150"/>
      <c r="E1487" s="150"/>
      <c r="F1487" s="150"/>
    </row>
    <row r="1488" spans="1:6" ht="12.75" customHeight="1" x14ac:dyDescent="0.2">
      <c r="A1488" s="153" t="s">
        <v>73</v>
      </c>
      <c r="B1488" s="322"/>
      <c r="C1488" s="149"/>
      <c r="D1488" s="150"/>
      <c r="E1488" s="150"/>
      <c r="F1488" s="150"/>
    </row>
    <row r="1489" spans="1:6" ht="12.75" customHeight="1" x14ac:dyDescent="0.2">
      <c r="A1489" s="321" t="s">
        <v>76</v>
      </c>
      <c r="B1489" s="152"/>
      <c r="C1489" s="152"/>
      <c r="D1489" s="152"/>
      <c r="E1489" s="152"/>
      <c r="F1489" s="152"/>
    </row>
    <row r="1490" spans="1:6" ht="6" customHeight="1" x14ac:dyDescent="0.2">
      <c r="E1490" s="148"/>
    </row>
    <row r="1491" spans="1:6" ht="12.75" customHeight="1" x14ac:dyDescent="0.2">
      <c r="A1491" s="320" t="s">
        <v>222</v>
      </c>
      <c r="B1491" s="151" t="s">
        <v>337</v>
      </c>
      <c r="C1491" s="150"/>
      <c r="D1491" s="150"/>
      <c r="E1491" s="149"/>
      <c r="F1491" s="319" t="s">
        <v>182</v>
      </c>
    </row>
    <row r="1492" spans="1:6" ht="6" customHeight="1" x14ac:dyDescent="0.2">
      <c r="E1492" s="148"/>
    </row>
    <row r="1493" spans="1:6" ht="6" customHeight="1" x14ac:dyDescent="0.2">
      <c r="E1493" s="148"/>
    </row>
    <row r="1494" spans="1:6" ht="12.75" customHeight="1" x14ac:dyDescent="0.2">
      <c r="A1494" s="318" t="s">
        <v>77</v>
      </c>
      <c r="B1494" s="318" t="s">
        <v>34</v>
      </c>
      <c r="C1494" s="317" t="s">
        <v>78</v>
      </c>
      <c r="D1494" s="316" t="s">
        <v>36</v>
      </c>
      <c r="E1494" s="315" t="s">
        <v>79</v>
      </c>
      <c r="F1494" s="314" t="s">
        <v>80</v>
      </c>
    </row>
    <row r="1495" spans="1:6" ht="6" customHeight="1" x14ac:dyDescent="0.2">
      <c r="A1495" s="144"/>
      <c r="B1495" s="144"/>
      <c r="C1495" s="144"/>
      <c r="D1495" s="144"/>
      <c r="E1495" s="144"/>
      <c r="F1495" s="144"/>
    </row>
    <row r="1496" spans="1:6" ht="12.75" customHeight="1" x14ac:dyDescent="0.2">
      <c r="A1496" s="147"/>
      <c r="B1496" s="146" t="s">
        <v>89</v>
      </c>
      <c r="C1496" s="308"/>
      <c r="D1496" s="308"/>
      <c r="E1496" s="308"/>
      <c r="F1496" s="308"/>
    </row>
    <row r="1497" spans="1:6" ht="8.25" customHeight="1" x14ac:dyDescent="0.2">
      <c r="A1497" s="145"/>
      <c r="B1497" s="145"/>
      <c r="C1497" s="145"/>
      <c r="D1497" s="145"/>
      <c r="E1497" s="145"/>
      <c r="F1497" s="145"/>
    </row>
    <row r="1498" spans="1:6" ht="12.75" customHeight="1" x14ac:dyDescent="0.2">
      <c r="A1498" s="313" t="s">
        <v>253</v>
      </c>
      <c r="B1498" s="312" t="s">
        <v>336</v>
      </c>
      <c r="C1498" s="311" t="s">
        <v>182</v>
      </c>
      <c r="D1498" s="310">
        <v>1</v>
      </c>
      <c r="E1498" s="309">
        <v>28626.9</v>
      </c>
      <c r="F1498" s="309">
        <v>28626.9</v>
      </c>
    </row>
    <row r="1499" spans="1:6" ht="12.75" customHeight="1" x14ac:dyDescent="0.2">
      <c r="B1499" s="312" t="s">
        <v>335</v>
      </c>
    </row>
    <row r="1500" spans="1:6" ht="409.6" hidden="1" customHeight="1" x14ac:dyDescent="0.2"/>
    <row r="1501" spans="1:6" ht="11.25" customHeight="1" x14ac:dyDescent="0.2">
      <c r="B1501" s="146" t="s">
        <v>90</v>
      </c>
      <c r="C1501" s="308"/>
      <c r="D1501" s="308"/>
      <c r="E1501" s="307"/>
      <c r="F1501" s="306">
        <v>28626.9</v>
      </c>
    </row>
    <row r="1502" spans="1:6" ht="6.75" customHeight="1" x14ac:dyDescent="0.2">
      <c r="A1502" s="145"/>
      <c r="B1502" s="145"/>
      <c r="C1502" s="145"/>
      <c r="D1502" s="145"/>
      <c r="E1502" s="144"/>
      <c r="F1502" s="144"/>
    </row>
    <row r="1503" spans="1:6" ht="0.2" customHeight="1" x14ac:dyDescent="0.2"/>
    <row r="1504" spans="1:6" ht="12.75" customHeight="1" x14ac:dyDescent="0.2">
      <c r="A1504" s="147"/>
      <c r="B1504" s="146" t="s">
        <v>91</v>
      </c>
      <c r="C1504" s="308"/>
      <c r="D1504" s="308"/>
      <c r="E1504" s="308"/>
      <c r="F1504" s="308"/>
    </row>
    <row r="1505" spans="1:6" ht="8.25" customHeight="1" x14ac:dyDescent="0.2">
      <c r="A1505" s="145"/>
      <c r="B1505" s="145"/>
      <c r="C1505" s="145"/>
      <c r="D1505" s="145"/>
      <c r="E1505" s="145"/>
      <c r="F1505" s="145"/>
    </row>
    <row r="1506" spans="1:6" ht="12.75" customHeight="1" x14ac:dyDescent="0.2">
      <c r="A1506" s="313" t="s">
        <v>299</v>
      </c>
      <c r="B1506" s="312" t="s">
        <v>300</v>
      </c>
      <c r="C1506" s="311" t="s">
        <v>15</v>
      </c>
      <c r="D1506" s="310">
        <v>1.4</v>
      </c>
      <c r="E1506" s="309">
        <v>71.510000000000005</v>
      </c>
      <c r="F1506" s="309">
        <v>100.11</v>
      </c>
    </row>
    <row r="1507" spans="1:6" ht="409.6" hidden="1" customHeight="1" x14ac:dyDescent="0.2"/>
    <row r="1508" spans="1:6" ht="12.75" customHeight="1" x14ac:dyDescent="0.2">
      <c r="A1508" s="313" t="s">
        <v>295</v>
      </c>
      <c r="B1508" s="312" t="s">
        <v>296</v>
      </c>
      <c r="C1508" s="311" t="s">
        <v>15</v>
      </c>
      <c r="D1508" s="310">
        <v>14</v>
      </c>
      <c r="E1508" s="309">
        <v>48.6</v>
      </c>
      <c r="F1508" s="309">
        <v>680.4</v>
      </c>
    </row>
    <row r="1509" spans="1:6" ht="409.6" hidden="1" customHeight="1" x14ac:dyDescent="0.2"/>
    <row r="1510" spans="1:6" ht="12.75" customHeight="1" x14ac:dyDescent="0.2">
      <c r="A1510" s="313" t="s">
        <v>297</v>
      </c>
      <c r="B1510" s="312" t="s">
        <v>298</v>
      </c>
      <c r="C1510" s="311" t="s">
        <v>15</v>
      </c>
      <c r="D1510" s="310">
        <v>14</v>
      </c>
      <c r="E1510" s="309">
        <v>48.6</v>
      </c>
      <c r="F1510" s="309">
        <v>680.4</v>
      </c>
    </row>
    <row r="1511" spans="1:6" ht="409.6" hidden="1" customHeight="1" x14ac:dyDescent="0.2"/>
    <row r="1512" spans="1:6" ht="12.75" customHeight="1" x14ac:dyDescent="0.2">
      <c r="A1512" s="313" t="s">
        <v>293</v>
      </c>
      <c r="B1512" s="312" t="s">
        <v>294</v>
      </c>
      <c r="C1512" s="311" t="s">
        <v>15</v>
      </c>
      <c r="D1512" s="310">
        <v>28</v>
      </c>
      <c r="E1512" s="309">
        <v>24.3</v>
      </c>
      <c r="F1512" s="309">
        <v>680.4</v>
      </c>
    </row>
    <row r="1513" spans="1:6" ht="409.6" hidden="1" customHeight="1" x14ac:dyDescent="0.2"/>
    <row r="1514" spans="1:6" ht="11.25" customHeight="1" x14ac:dyDescent="0.2">
      <c r="B1514" s="146" t="s">
        <v>92</v>
      </c>
      <c r="C1514" s="308"/>
      <c r="D1514" s="308"/>
      <c r="E1514" s="307"/>
      <c r="F1514" s="306">
        <v>2141.31</v>
      </c>
    </row>
    <row r="1515" spans="1:6" ht="6.75" customHeight="1" x14ac:dyDescent="0.2">
      <c r="A1515" s="145"/>
      <c r="B1515" s="145"/>
      <c r="C1515" s="145"/>
      <c r="D1515" s="145"/>
      <c r="E1515" s="144"/>
      <c r="F1515" s="144"/>
    </row>
    <row r="1516" spans="1:6" ht="0.2" customHeight="1" x14ac:dyDescent="0.2"/>
    <row r="1517" spans="1:6" ht="12.75" customHeight="1" x14ac:dyDescent="0.2">
      <c r="A1517" s="147"/>
      <c r="B1517" s="146" t="s">
        <v>316</v>
      </c>
      <c r="C1517" s="308"/>
      <c r="D1517" s="308"/>
      <c r="E1517" s="308"/>
      <c r="F1517" s="308"/>
    </row>
    <row r="1518" spans="1:6" ht="8.25" customHeight="1" x14ac:dyDescent="0.2">
      <c r="A1518" s="145"/>
      <c r="B1518" s="145"/>
      <c r="C1518" s="145"/>
      <c r="D1518" s="145"/>
      <c r="E1518" s="145"/>
      <c r="F1518" s="145"/>
    </row>
    <row r="1519" spans="1:6" ht="12.75" customHeight="1" x14ac:dyDescent="0.2">
      <c r="A1519" s="313" t="s">
        <v>25</v>
      </c>
      <c r="B1519" s="312" t="s">
        <v>26</v>
      </c>
      <c r="C1519" s="311" t="s">
        <v>24</v>
      </c>
      <c r="D1519" s="310">
        <v>0.04</v>
      </c>
      <c r="E1519" s="309">
        <v>2141.31</v>
      </c>
      <c r="F1519" s="309">
        <v>85.65</v>
      </c>
    </row>
    <row r="1520" spans="1:6" ht="409.6" hidden="1" customHeight="1" x14ac:dyDescent="0.2"/>
    <row r="1521" spans="1:6" ht="12.75" customHeight="1" x14ac:dyDescent="0.2">
      <c r="A1521" s="313" t="s">
        <v>22</v>
      </c>
      <c r="B1521" s="312" t="s">
        <v>23</v>
      </c>
      <c r="C1521" s="311" t="s">
        <v>24</v>
      </c>
      <c r="D1521" s="310">
        <v>0.03</v>
      </c>
      <c r="E1521" s="309">
        <v>2141.31</v>
      </c>
      <c r="F1521" s="309">
        <v>64.239999999999995</v>
      </c>
    </row>
    <row r="1522" spans="1:6" ht="409.6" hidden="1" customHeight="1" x14ac:dyDescent="0.2"/>
    <row r="1523" spans="1:6" ht="11.25" customHeight="1" x14ac:dyDescent="0.2">
      <c r="B1523" s="146" t="s">
        <v>315</v>
      </c>
      <c r="C1523" s="308"/>
      <c r="D1523" s="308"/>
      <c r="E1523" s="307"/>
      <c r="F1523" s="306">
        <v>149.88999999999999</v>
      </c>
    </row>
    <row r="1524" spans="1:6" ht="6.75" customHeight="1" x14ac:dyDescent="0.2">
      <c r="A1524" s="145"/>
      <c r="B1524" s="145"/>
      <c r="C1524" s="145"/>
      <c r="D1524" s="145"/>
      <c r="E1524" s="144"/>
      <c r="F1524" s="144"/>
    </row>
    <row r="1525" spans="1:6" ht="0.2" customHeight="1" x14ac:dyDescent="0.2"/>
    <row r="1526" spans="1:6" ht="12.75" customHeight="1" x14ac:dyDescent="0.2">
      <c r="A1526" s="147"/>
      <c r="B1526" s="146" t="s">
        <v>314</v>
      </c>
      <c r="C1526" s="308"/>
      <c r="D1526" s="308"/>
      <c r="E1526" s="308"/>
      <c r="F1526" s="308"/>
    </row>
    <row r="1527" spans="1:6" ht="8.25" customHeight="1" x14ac:dyDescent="0.2">
      <c r="A1527" s="145"/>
      <c r="B1527" s="145"/>
      <c r="C1527" s="145"/>
      <c r="D1527" s="145"/>
      <c r="E1527" s="145"/>
      <c r="F1527" s="145"/>
    </row>
    <row r="1528" spans="1:6" ht="12.75" customHeight="1" x14ac:dyDescent="0.2">
      <c r="A1528" s="313" t="s">
        <v>334</v>
      </c>
      <c r="B1528" s="312" t="s">
        <v>302</v>
      </c>
      <c r="C1528" s="311" t="s">
        <v>28</v>
      </c>
      <c r="D1528" s="310">
        <v>7</v>
      </c>
      <c r="E1528" s="309">
        <v>62.85</v>
      </c>
      <c r="F1528" s="309">
        <v>439.95</v>
      </c>
    </row>
    <row r="1529" spans="1:6" ht="409.6" hidden="1" customHeight="1" x14ac:dyDescent="0.2"/>
    <row r="1530" spans="1:6" ht="12.75" customHeight="1" x14ac:dyDescent="0.2">
      <c r="A1530" s="313" t="s">
        <v>93</v>
      </c>
      <c r="B1530" s="312" t="s">
        <v>30</v>
      </c>
      <c r="C1530" s="311" t="s">
        <v>28</v>
      </c>
      <c r="D1530" s="310">
        <v>14</v>
      </c>
      <c r="E1530" s="309">
        <v>47.64</v>
      </c>
      <c r="F1530" s="309">
        <v>666.96</v>
      </c>
    </row>
    <row r="1531" spans="1:6" ht="409.6" hidden="1" customHeight="1" x14ac:dyDescent="0.2"/>
    <row r="1532" spans="1:6" ht="11.25" customHeight="1" x14ac:dyDescent="0.2">
      <c r="B1532" s="146" t="s">
        <v>313</v>
      </c>
      <c r="C1532" s="308"/>
      <c r="D1532" s="308"/>
      <c r="E1532" s="307"/>
      <c r="F1532" s="306">
        <v>1106.9100000000001</v>
      </c>
    </row>
    <row r="1533" spans="1:6" ht="6.75" customHeight="1" x14ac:dyDescent="0.2">
      <c r="A1533" s="145"/>
      <c r="B1533" s="145"/>
      <c r="C1533" s="145"/>
      <c r="D1533" s="145"/>
      <c r="E1533" s="144"/>
      <c r="F1533" s="144"/>
    </row>
    <row r="1534" spans="1:6" ht="0.2" customHeight="1" x14ac:dyDescent="0.2"/>
    <row r="1535" spans="1:6" ht="11.25" customHeight="1" x14ac:dyDescent="0.2">
      <c r="A1535" s="305"/>
      <c r="B1535" s="304" t="s">
        <v>81</v>
      </c>
      <c r="C1535" s="303"/>
      <c r="D1535" s="302"/>
      <c r="E1535" s="301" t="s">
        <v>73</v>
      </c>
      <c r="F1535" s="300">
        <v>32025.01</v>
      </c>
    </row>
    <row r="1536" spans="1:6" ht="409.6" hidden="1" customHeight="1" x14ac:dyDescent="0.2"/>
    <row r="1537" spans="1:6" ht="11.25" customHeight="1" x14ac:dyDescent="0.2">
      <c r="A1537" s="305"/>
      <c r="B1537" s="304" t="s">
        <v>82</v>
      </c>
      <c r="C1537" s="303"/>
      <c r="D1537" s="302"/>
      <c r="E1537" s="301">
        <v>13</v>
      </c>
      <c r="F1537" s="300">
        <v>4163.25</v>
      </c>
    </row>
    <row r="1538" spans="1:6" ht="409.6" hidden="1" customHeight="1" x14ac:dyDescent="0.2"/>
    <row r="1539" spans="1:6" ht="11.25" customHeight="1" x14ac:dyDescent="0.2">
      <c r="A1539" s="305"/>
      <c r="B1539" s="304" t="s">
        <v>83</v>
      </c>
      <c r="C1539" s="303"/>
      <c r="D1539" s="302"/>
      <c r="E1539" s="301" t="s">
        <v>73</v>
      </c>
      <c r="F1539" s="300">
        <v>36188.26</v>
      </c>
    </row>
    <row r="1540" spans="1:6" ht="409.6" hidden="1" customHeight="1" x14ac:dyDescent="0.2"/>
    <row r="1541" spans="1:6" ht="11.25" customHeight="1" x14ac:dyDescent="0.2">
      <c r="A1541" s="305"/>
      <c r="B1541" s="304" t="s">
        <v>84</v>
      </c>
      <c r="C1541" s="303"/>
      <c r="D1541" s="302"/>
      <c r="E1541" s="301">
        <v>1</v>
      </c>
      <c r="F1541" s="300">
        <v>361.88</v>
      </c>
    </row>
    <row r="1542" spans="1:6" ht="409.6" hidden="1" customHeight="1" x14ac:dyDescent="0.2"/>
    <row r="1543" spans="1:6" ht="11.25" customHeight="1" x14ac:dyDescent="0.2">
      <c r="A1543" s="305"/>
      <c r="B1543" s="304" t="s">
        <v>83</v>
      </c>
      <c r="C1543" s="303"/>
      <c r="D1543" s="302"/>
      <c r="E1543" s="301" t="s">
        <v>73</v>
      </c>
      <c r="F1543" s="300">
        <v>36550.14</v>
      </c>
    </row>
    <row r="1544" spans="1:6" ht="409.6" hidden="1" customHeight="1" x14ac:dyDescent="0.2"/>
    <row r="1545" spans="1:6" ht="11.25" customHeight="1" x14ac:dyDescent="0.2">
      <c r="A1545" s="305"/>
      <c r="B1545" s="304" t="s">
        <v>85</v>
      </c>
      <c r="C1545" s="303"/>
      <c r="D1545" s="302"/>
      <c r="E1545" s="301">
        <v>8</v>
      </c>
      <c r="F1545" s="300">
        <v>2924.01</v>
      </c>
    </row>
    <row r="1546" spans="1:6" ht="409.6" hidden="1" customHeight="1" x14ac:dyDescent="0.2"/>
    <row r="1547" spans="1:6" ht="12" customHeight="1" x14ac:dyDescent="0.2">
      <c r="C1547" s="299" t="s">
        <v>86</v>
      </c>
      <c r="E1547" s="298"/>
      <c r="F1547" s="297">
        <v>39474.15</v>
      </c>
    </row>
    <row r="1548" spans="1:6" ht="12.75" customHeight="1" x14ac:dyDescent="0.2">
      <c r="A1548" s="143" t="s">
        <v>333</v>
      </c>
      <c r="B1548" s="142"/>
      <c r="C1548" s="142"/>
      <c r="D1548" s="296"/>
      <c r="E1548" s="142"/>
      <c r="F1548" s="142"/>
    </row>
    <row r="1549" spans="1:6" ht="6" customHeight="1" x14ac:dyDescent="0.25">
      <c r="F1549" s="295"/>
    </row>
    <row r="1550" spans="1:6" ht="97.9" customHeight="1" x14ac:dyDescent="0.2"/>
    <row r="1551" spans="1:6" ht="6" customHeight="1" x14ac:dyDescent="0.2">
      <c r="A1551" s="293"/>
      <c r="B1551" s="294"/>
      <c r="C1551" s="293"/>
      <c r="D1551" s="292"/>
    </row>
    <row r="1552" spans="1:6" ht="39" customHeight="1" x14ac:dyDescent="0.2">
      <c r="A1552" s="348" t="s">
        <v>87</v>
      </c>
      <c r="B1552" s="349"/>
      <c r="C1552" s="141"/>
      <c r="D1552" s="348" t="s">
        <v>88</v>
      </c>
      <c r="E1552" s="349"/>
      <c r="F1552" s="350"/>
    </row>
    <row r="1553" spans="1:6" ht="6" customHeight="1" x14ac:dyDescent="0.2">
      <c r="A1553" s="338"/>
      <c r="B1553" s="168"/>
      <c r="C1553" s="167"/>
      <c r="D1553" s="166"/>
      <c r="E1553" s="165"/>
      <c r="F1553" s="164"/>
    </row>
    <row r="1554" spans="1:6" ht="14.1" customHeight="1" x14ac:dyDescent="0.2">
      <c r="A1554" s="345" t="s">
        <v>66</v>
      </c>
      <c r="B1554" s="346"/>
      <c r="C1554" s="347"/>
      <c r="D1554" s="138" t="s">
        <v>67</v>
      </c>
      <c r="E1554" s="337" t="s">
        <v>68</v>
      </c>
      <c r="F1554" s="160"/>
    </row>
    <row r="1555" spans="1:6" ht="12.75" customHeight="1" x14ac:dyDescent="0.2">
      <c r="A1555" s="345"/>
      <c r="B1555" s="346"/>
      <c r="C1555" s="347"/>
      <c r="D1555" s="138" t="s">
        <v>69</v>
      </c>
      <c r="E1555" s="333" t="s">
        <v>73</v>
      </c>
      <c r="F1555" s="160"/>
    </row>
    <row r="1556" spans="1:6" ht="12.75" customHeight="1" x14ac:dyDescent="0.2">
      <c r="A1556" s="163" t="s">
        <v>70</v>
      </c>
      <c r="B1556" s="162"/>
      <c r="C1556" s="162"/>
      <c r="D1556" s="138" t="s">
        <v>71</v>
      </c>
      <c r="E1556" s="336" t="s">
        <v>72</v>
      </c>
      <c r="F1556" s="160"/>
    </row>
    <row r="1557" spans="1:6" ht="12.75" customHeight="1" x14ac:dyDescent="0.2">
      <c r="A1557" s="335" t="s">
        <v>73</v>
      </c>
      <c r="B1557" s="334"/>
      <c r="C1557" s="162"/>
      <c r="D1557" s="138" t="s">
        <v>74</v>
      </c>
      <c r="E1557" s="333">
        <v>22</v>
      </c>
      <c r="F1557" s="160"/>
    </row>
    <row r="1558" spans="1:6" ht="12.75" customHeight="1" x14ac:dyDescent="0.2">
      <c r="A1558" s="332" t="s">
        <v>73</v>
      </c>
      <c r="B1558" s="331"/>
      <c r="C1558" s="161"/>
      <c r="D1558" s="330"/>
      <c r="E1558" s="329"/>
      <c r="F1558" s="160"/>
    </row>
    <row r="1559" spans="1:6" ht="6" customHeight="1" x14ac:dyDescent="0.2">
      <c r="A1559" s="328"/>
      <c r="B1559" s="159"/>
      <c r="C1559" s="158"/>
      <c r="D1559" s="327"/>
      <c r="E1559" s="157"/>
      <c r="F1559" s="156"/>
    </row>
    <row r="1560" spans="1:6" ht="6" customHeight="1" x14ac:dyDescent="0.2">
      <c r="A1560" s="326"/>
      <c r="B1560" s="325"/>
      <c r="C1560" s="324"/>
      <c r="D1560" s="155"/>
      <c r="E1560" s="154"/>
      <c r="F1560" s="147"/>
    </row>
    <row r="1561" spans="1:6" ht="12.75" customHeight="1" x14ac:dyDescent="0.2">
      <c r="A1561" s="323" t="s">
        <v>75</v>
      </c>
      <c r="D1561" s="150"/>
      <c r="E1561" s="150"/>
      <c r="F1561" s="150"/>
    </row>
    <row r="1562" spans="1:6" ht="17.25" customHeight="1" x14ac:dyDescent="0.2">
      <c r="A1562" s="153" t="s">
        <v>320</v>
      </c>
      <c r="B1562" s="322"/>
      <c r="C1562" s="149"/>
      <c r="D1562" s="150"/>
      <c r="E1562" s="150"/>
      <c r="F1562" s="150"/>
    </row>
    <row r="1563" spans="1:6" ht="12.75" customHeight="1" x14ac:dyDescent="0.2">
      <c r="A1563" s="153" t="s">
        <v>73</v>
      </c>
      <c r="B1563" s="322"/>
      <c r="C1563" s="149"/>
      <c r="D1563" s="150"/>
      <c r="E1563" s="150"/>
      <c r="F1563" s="150"/>
    </row>
    <row r="1564" spans="1:6" ht="12.75" customHeight="1" x14ac:dyDescent="0.2">
      <c r="A1564" s="153" t="s">
        <v>73</v>
      </c>
      <c r="B1564" s="322"/>
      <c r="C1564" s="149"/>
      <c r="D1564" s="150"/>
      <c r="E1564" s="150"/>
      <c r="F1564" s="150"/>
    </row>
    <row r="1565" spans="1:6" ht="12.75" customHeight="1" x14ac:dyDescent="0.2">
      <c r="A1565" s="321" t="s">
        <v>76</v>
      </c>
      <c r="B1565" s="152"/>
      <c r="C1565" s="152"/>
      <c r="D1565" s="152"/>
      <c r="E1565" s="152"/>
      <c r="F1565" s="152"/>
    </row>
    <row r="1566" spans="1:6" ht="6" customHeight="1" x14ac:dyDescent="0.2">
      <c r="E1566" s="148"/>
    </row>
    <row r="1567" spans="1:6" ht="12.75" customHeight="1" x14ac:dyDescent="0.2">
      <c r="A1567" s="320" t="s">
        <v>224</v>
      </c>
      <c r="B1567" s="151" t="s">
        <v>332</v>
      </c>
      <c r="C1567" s="150"/>
      <c r="D1567" s="150"/>
      <c r="E1567" s="149"/>
      <c r="F1567" s="319" t="s">
        <v>182</v>
      </c>
    </row>
    <row r="1568" spans="1:6" ht="6" customHeight="1" x14ac:dyDescent="0.2">
      <c r="E1568" s="148"/>
    </row>
    <row r="1569" spans="1:6" ht="6" customHeight="1" x14ac:dyDescent="0.2">
      <c r="E1569" s="148"/>
    </row>
    <row r="1570" spans="1:6" ht="12.75" customHeight="1" x14ac:dyDescent="0.2">
      <c r="A1570" s="318" t="s">
        <v>77</v>
      </c>
      <c r="B1570" s="318" t="s">
        <v>34</v>
      </c>
      <c r="C1570" s="317" t="s">
        <v>78</v>
      </c>
      <c r="D1570" s="316" t="s">
        <v>36</v>
      </c>
      <c r="E1570" s="315" t="s">
        <v>79</v>
      </c>
      <c r="F1570" s="314" t="s">
        <v>80</v>
      </c>
    </row>
    <row r="1571" spans="1:6" ht="6" customHeight="1" x14ac:dyDescent="0.2">
      <c r="A1571" s="144"/>
      <c r="B1571" s="144"/>
      <c r="C1571" s="144"/>
      <c r="D1571" s="144"/>
      <c r="E1571" s="144"/>
      <c r="F1571" s="144"/>
    </row>
    <row r="1572" spans="1:6" ht="12.75" customHeight="1" x14ac:dyDescent="0.2">
      <c r="A1572" s="147"/>
      <c r="B1572" s="146" t="s">
        <v>89</v>
      </c>
      <c r="C1572" s="308"/>
      <c r="D1572" s="308"/>
      <c r="E1572" s="308"/>
      <c r="F1572" s="308"/>
    </row>
    <row r="1573" spans="1:6" ht="8.25" customHeight="1" x14ac:dyDescent="0.2">
      <c r="A1573" s="145"/>
      <c r="B1573" s="145"/>
      <c r="C1573" s="145"/>
      <c r="D1573" s="145"/>
      <c r="E1573" s="145"/>
      <c r="F1573" s="145"/>
    </row>
    <row r="1574" spans="1:6" ht="12.75" customHeight="1" x14ac:dyDescent="0.2">
      <c r="A1574" s="313" t="s">
        <v>261</v>
      </c>
      <c r="B1574" s="312" t="s">
        <v>331</v>
      </c>
      <c r="C1574" s="311" t="s">
        <v>182</v>
      </c>
      <c r="D1574" s="310">
        <v>1</v>
      </c>
      <c r="E1574" s="309">
        <v>16346.1</v>
      </c>
      <c r="F1574" s="309">
        <v>16346.1</v>
      </c>
    </row>
    <row r="1575" spans="1:6" ht="12.75" customHeight="1" x14ac:dyDescent="0.2">
      <c r="B1575" s="312" t="s">
        <v>330</v>
      </c>
    </row>
    <row r="1576" spans="1:6" ht="409.6" hidden="1" customHeight="1" x14ac:dyDescent="0.2"/>
    <row r="1577" spans="1:6" ht="11.25" customHeight="1" x14ac:dyDescent="0.2">
      <c r="B1577" s="146" t="s">
        <v>90</v>
      </c>
      <c r="C1577" s="308"/>
      <c r="D1577" s="308"/>
      <c r="E1577" s="307"/>
      <c r="F1577" s="306">
        <v>16346.1</v>
      </c>
    </row>
    <row r="1578" spans="1:6" ht="6.75" customHeight="1" x14ac:dyDescent="0.2">
      <c r="A1578" s="145"/>
      <c r="B1578" s="145"/>
      <c r="C1578" s="145"/>
      <c r="D1578" s="145"/>
      <c r="E1578" s="144"/>
      <c r="F1578" s="144"/>
    </row>
    <row r="1579" spans="1:6" ht="0.2" customHeight="1" x14ac:dyDescent="0.2"/>
    <row r="1580" spans="1:6" ht="12.75" customHeight="1" x14ac:dyDescent="0.2">
      <c r="A1580" s="147"/>
      <c r="B1580" s="146" t="s">
        <v>91</v>
      </c>
      <c r="C1580" s="308"/>
      <c r="D1580" s="308"/>
      <c r="E1580" s="308"/>
      <c r="F1580" s="308"/>
    </row>
    <row r="1581" spans="1:6" ht="8.25" customHeight="1" x14ac:dyDescent="0.2">
      <c r="A1581" s="145"/>
      <c r="B1581" s="145"/>
      <c r="C1581" s="145"/>
      <c r="D1581" s="145"/>
      <c r="E1581" s="145"/>
      <c r="F1581" s="145"/>
    </row>
    <row r="1582" spans="1:6" ht="12.75" customHeight="1" x14ac:dyDescent="0.2">
      <c r="A1582" s="313" t="s">
        <v>299</v>
      </c>
      <c r="B1582" s="312" t="s">
        <v>300</v>
      </c>
      <c r="C1582" s="311" t="s">
        <v>15</v>
      </c>
      <c r="D1582" s="310">
        <v>3</v>
      </c>
      <c r="E1582" s="309">
        <v>71.510000000000005</v>
      </c>
      <c r="F1582" s="309">
        <v>214.53</v>
      </c>
    </row>
    <row r="1583" spans="1:6" ht="409.6" hidden="1" customHeight="1" x14ac:dyDescent="0.2"/>
    <row r="1584" spans="1:6" ht="12.75" customHeight="1" x14ac:dyDescent="0.2">
      <c r="A1584" s="313" t="s">
        <v>297</v>
      </c>
      <c r="B1584" s="312" t="s">
        <v>298</v>
      </c>
      <c r="C1584" s="311" t="s">
        <v>15</v>
      </c>
      <c r="D1584" s="310">
        <v>60</v>
      </c>
      <c r="E1584" s="309">
        <v>48.6</v>
      </c>
      <c r="F1584" s="309">
        <v>2916</v>
      </c>
    </row>
    <row r="1585" spans="1:6" ht="409.6" hidden="1" customHeight="1" x14ac:dyDescent="0.2"/>
    <row r="1586" spans="1:6" ht="12.75" customHeight="1" x14ac:dyDescent="0.2">
      <c r="A1586" s="313" t="s">
        <v>293</v>
      </c>
      <c r="B1586" s="312" t="s">
        <v>294</v>
      </c>
      <c r="C1586" s="311" t="s">
        <v>15</v>
      </c>
      <c r="D1586" s="310">
        <v>90</v>
      </c>
      <c r="E1586" s="309">
        <v>24.3</v>
      </c>
      <c r="F1586" s="309">
        <v>2187</v>
      </c>
    </row>
    <row r="1587" spans="1:6" ht="409.6" hidden="1" customHeight="1" x14ac:dyDescent="0.2"/>
    <row r="1588" spans="1:6" ht="11.25" customHeight="1" x14ac:dyDescent="0.2">
      <c r="B1588" s="146" t="s">
        <v>92</v>
      </c>
      <c r="C1588" s="308"/>
      <c r="D1588" s="308"/>
      <c r="E1588" s="307"/>
      <c r="F1588" s="306">
        <v>5317.53</v>
      </c>
    </row>
    <row r="1589" spans="1:6" ht="6.75" customHeight="1" x14ac:dyDescent="0.2">
      <c r="A1589" s="145"/>
      <c r="B1589" s="145"/>
      <c r="C1589" s="145"/>
      <c r="D1589" s="145"/>
      <c r="E1589" s="144"/>
      <c r="F1589" s="144"/>
    </row>
    <row r="1590" spans="1:6" ht="0.2" customHeight="1" x14ac:dyDescent="0.2"/>
    <row r="1591" spans="1:6" ht="12.75" customHeight="1" x14ac:dyDescent="0.2">
      <c r="A1591" s="147"/>
      <c r="B1591" s="146" t="s">
        <v>316</v>
      </c>
      <c r="C1591" s="308"/>
      <c r="D1591" s="308"/>
      <c r="E1591" s="308"/>
      <c r="F1591" s="308"/>
    </row>
    <row r="1592" spans="1:6" ht="8.25" customHeight="1" x14ac:dyDescent="0.2">
      <c r="A1592" s="145"/>
      <c r="B1592" s="145"/>
      <c r="C1592" s="145"/>
      <c r="D1592" s="145"/>
      <c r="E1592" s="145"/>
      <c r="F1592" s="145"/>
    </row>
    <row r="1593" spans="1:6" ht="12.75" customHeight="1" x14ac:dyDescent="0.2">
      <c r="A1593" s="313" t="s">
        <v>25</v>
      </c>
      <c r="B1593" s="312" t="s">
        <v>26</v>
      </c>
      <c r="C1593" s="311" t="s">
        <v>24</v>
      </c>
      <c r="D1593" s="310">
        <v>0.04</v>
      </c>
      <c r="E1593" s="309">
        <v>5317.53</v>
      </c>
      <c r="F1593" s="309">
        <v>212.7</v>
      </c>
    </row>
    <row r="1594" spans="1:6" ht="409.6" hidden="1" customHeight="1" x14ac:dyDescent="0.2"/>
    <row r="1595" spans="1:6" ht="12.75" customHeight="1" x14ac:dyDescent="0.2">
      <c r="A1595" s="313" t="s">
        <v>22</v>
      </c>
      <c r="B1595" s="312" t="s">
        <v>23</v>
      </c>
      <c r="C1595" s="311" t="s">
        <v>24</v>
      </c>
      <c r="D1595" s="310">
        <v>0.03</v>
      </c>
      <c r="E1595" s="309">
        <v>5317.53</v>
      </c>
      <c r="F1595" s="309">
        <v>159.53</v>
      </c>
    </row>
    <row r="1596" spans="1:6" ht="409.6" hidden="1" customHeight="1" x14ac:dyDescent="0.2"/>
    <row r="1597" spans="1:6" ht="11.25" customHeight="1" x14ac:dyDescent="0.2">
      <c r="B1597" s="146" t="s">
        <v>315</v>
      </c>
      <c r="C1597" s="308"/>
      <c r="D1597" s="308"/>
      <c r="E1597" s="307"/>
      <c r="F1597" s="306">
        <v>372.23</v>
      </c>
    </row>
    <row r="1598" spans="1:6" ht="6.75" customHeight="1" x14ac:dyDescent="0.2">
      <c r="A1598" s="145"/>
      <c r="B1598" s="145"/>
      <c r="C1598" s="145"/>
      <c r="D1598" s="145"/>
      <c r="E1598" s="144"/>
      <c r="F1598" s="144"/>
    </row>
    <row r="1599" spans="1:6" ht="0.2" customHeight="1" x14ac:dyDescent="0.2"/>
    <row r="1600" spans="1:6" ht="12.75" customHeight="1" x14ac:dyDescent="0.2">
      <c r="A1600" s="147"/>
      <c r="B1600" s="146" t="s">
        <v>314</v>
      </c>
      <c r="C1600" s="308"/>
      <c r="D1600" s="308"/>
      <c r="E1600" s="308"/>
      <c r="F1600" s="308"/>
    </row>
    <row r="1601" spans="1:6" ht="8.25" customHeight="1" x14ac:dyDescent="0.2">
      <c r="A1601" s="145"/>
      <c r="B1601" s="145"/>
      <c r="C1601" s="145"/>
      <c r="D1601" s="145"/>
      <c r="E1601" s="145"/>
      <c r="F1601" s="145"/>
    </row>
    <row r="1602" spans="1:6" ht="12.75" customHeight="1" x14ac:dyDescent="0.2">
      <c r="A1602" s="313" t="s">
        <v>93</v>
      </c>
      <c r="B1602" s="312" t="s">
        <v>30</v>
      </c>
      <c r="C1602" s="311" t="s">
        <v>28</v>
      </c>
      <c r="D1602" s="310">
        <v>30</v>
      </c>
      <c r="E1602" s="309">
        <v>47.64</v>
      </c>
      <c r="F1602" s="309">
        <v>1429.2</v>
      </c>
    </row>
    <row r="1603" spans="1:6" ht="409.6" hidden="1" customHeight="1" x14ac:dyDescent="0.2"/>
    <row r="1604" spans="1:6" ht="11.25" customHeight="1" x14ac:dyDescent="0.2">
      <c r="B1604" s="146" t="s">
        <v>313</v>
      </c>
      <c r="C1604" s="308"/>
      <c r="D1604" s="308"/>
      <c r="E1604" s="307"/>
      <c r="F1604" s="306">
        <v>1429.2</v>
      </c>
    </row>
    <row r="1605" spans="1:6" ht="6.75" customHeight="1" x14ac:dyDescent="0.2">
      <c r="A1605" s="145"/>
      <c r="B1605" s="145"/>
      <c r="C1605" s="145"/>
      <c r="D1605" s="145"/>
      <c r="E1605" s="144"/>
      <c r="F1605" s="144"/>
    </row>
    <row r="1606" spans="1:6" ht="0.2" customHeight="1" x14ac:dyDescent="0.2"/>
    <row r="1607" spans="1:6" ht="11.25" customHeight="1" x14ac:dyDescent="0.2">
      <c r="A1607" s="305"/>
      <c r="B1607" s="304" t="s">
        <v>81</v>
      </c>
      <c r="C1607" s="303"/>
      <c r="D1607" s="302"/>
      <c r="E1607" s="301" t="s">
        <v>73</v>
      </c>
      <c r="F1607" s="300">
        <v>23465.06</v>
      </c>
    </row>
    <row r="1608" spans="1:6" ht="409.6" hidden="1" customHeight="1" x14ac:dyDescent="0.2"/>
    <row r="1609" spans="1:6" ht="11.25" customHeight="1" x14ac:dyDescent="0.2">
      <c r="A1609" s="305"/>
      <c r="B1609" s="304" t="s">
        <v>82</v>
      </c>
      <c r="C1609" s="303"/>
      <c r="D1609" s="302"/>
      <c r="E1609" s="301">
        <v>13</v>
      </c>
      <c r="F1609" s="300">
        <v>3050.46</v>
      </c>
    </row>
    <row r="1610" spans="1:6" ht="409.6" hidden="1" customHeight="1" x14ac:dyDescent="0.2"/>
    <row r="1611" spans="1:6" ht="11.25" customHeight="1" x14ac:dyDescent="0.2">
      <c r="A1611" s="305"/>
      <c r="B1611" s="304" t="s">
        <v>83</v>
      </c>
      <c r="C1611" s="303"/>
      <c r="D1611" s="302"/>
      <c r="E1611" s="301" t="s">
        <v>73</v>
      </c>
      <c r="F1611" s="300">
        <v>26515.52</v>
      </c>
    </row>
    <row r="1612" spans="1:6" ht="409.6" hidden="1" customHeight="1" x14ac:dyDescent="0.2"/>
    <row r="1613" spans="1:6" ht="11.25" customHeight="1" x14ac:dyDescent="0.2">
      <c r="A1613" s="305"/>
      <c r="B1613" s="304" t="s">
        <v>84</v>
      </c>
      <c r="C1613" s="303"/>
      <c r="D1613" s="302"/>
      <c r="E1613" s="301">
        <v>1</v>
      </c>
      <c r="F1613" s="300">
        <v>265.16000000000003</v>
      </c>
    </row>
    <row r="1614" spans="1:6" ht="409.6" hidden="1" customHeight="1" x14ac:dyDescent="0.2"/>
    <row r="1615" spans="1:6" ht="11.25" customHeight="1" x14ac:dyDescent="0.2">
      <c r="A1615" s="305"/>
      <c r="B1615" s="304" t="s">
        <v>83</v>
      </c>
      <c r="C1615" s="303"/>
      <c r="D1615" s="302"/>
      <c r="E1615" s="301" t="s">
        <v>73</v>
      </c>
      <c r="F1615" s="300">
        <v>26780.68</v>
      </c>
    </row>
    <row r="1616" spans="1:6" ht="409.6" hidden="1" customHeight="1" x14ac:dyDescent="0.2"/>
    <row r="1617" spans="1:6" ht="11.25" customHeight="1" x14ac:dyDescent="0.2">
      <c r="A1617" s="305"/>
      <c r="B1617" s="304" t="s">
        <v>85</v>
      </c>
      <c r="C1617" s="303"/>
      <c r="D1617" s="302"/>
      <c r="E1617" s="301">
        <v>8</v>
      </c>
      <c r="F1617" s="300">
        <v>2142.4499999999998</v>
      </c>
    </row>
    <row r="1618" spans="1:6" ht="409.6" hidden="1" customHeight="1" x14ac:dyDescent="0.2"/>
    <row r="1619" spans="1:6" ht="12" customHeight="1" x14ac:dyDescent="0.2">
      <c r="C1619" s="299" t="s">
        <v>86</v>
      </c>
      <c r="E1619" s="298"/>
      <c r="F1619" s="297">
        <v>28923.13</v>
      </c>
    </row>
    <row r="1620" spans="1:6" ht="12.75" customHeight="1" x14ac:dyDescent="0.2">
      <c r="A1620" s="143" t="s">
        <v>329</v>
      </c>
      <c r="B1620" s="142"/>
      <c r="C1620" s="142"/>
      <c r="D1620" s="296"/>
      <c r="E1620" s="142"/>
      <c r="F1620" s="142"/>
    </row>
    <row r="1621" spans="1:6" ht="6" customHeight="1" x14ac:dyDescent="0.25">
      <c r="F1621" s="295"/>
    </row>
    <row r="1622" spans="1:6" ht="123.4" customHeight="1" x14ac:dyDescent="0.2"/>
    <row r="1623" spans="1:6" ht="6" customHeight="1" x14ac:dyDescent="0.2">
      <c r="A1623" s="293"/>
      <c r="B1623" s="294"/>
      <c r="C1623" s="293"/>
      <c r="D1623" s="292"/>
    </row>
    <row r="1624" spans="1:6" ht="39" customHeight="1" x14ac:dyDescent="0.2">
      <c r="A1624" s="348" t="s">
        <v>87</v>
      </c>
      <c r="B1624" s="349"/>
      <c r="C1624" s="141"/>
      <c r="D1624" s="348" t="s">
        <v>88</v>
      </c>
      <c r="E1624" s="349"/>
      <c r="F1624" s="350"/>
    </row>
    <row r="1625" spans="1:6" ht="6" customHeight="1" x14ac:dyDescent="0.2">
      <c r="A1625" s="338"/>
      <c r="B1625" s="168"/>
      <c r="C1625" s="167"/>
      <c r="D1625" s="166"/>
      <c r="E1625" s="165"/>
      <c r="F1625" s="164"/>
    </row>
    <row r="1626" spans="1:6" ht="14.1" customHeight="1" x14ac:dyDescent="0.2">
      <c r="A1626" s="345" t="s">
        <v>66</v>
      </c>
      <c r="B1626" s="346"/>
      <c r="C1626" s="347"/>
      <c r="D1626" s="138" t="s">
        <v>67</v>
      </c>
      <c r="E1626" s="337" t="s">
        <v>68</v>
      </c>
      <c r="F1626" s="160"/>
    </row>
    <row r="1627" spans="1:6" ht="12.75" customHeight="1" x14ac:dyDescent="0.2">
      <c r="A1627" s="345"/>
      <c r="B1627" s="346"/>
      <c r="C1627" s="347"/>
      <c r="D1627" s="138" t="s">
        <v>69</v>
      </c>
      <c r="E1627" s="333" t="s">
        <v>73</v>
      </c>
      <c r="F1627" s="160"/>
    </row>
    <row r="1628" spans="1:6" ht="12.75" customHeight="1" x14ac:dyDescent="0.2">
      <c r="A1628" s="163" t="s">
        <v>70</v>
      </c>
      <c r="B1628" s="162"/>
      <c r="C1628" s="162"/>
      <c r="D1628" s="138" t="s">
        <v>71</v>
      </c>
      <c r="E1628" s="336" t="s">
        <v>72</v>
      </c>
      <c r="F1628" s="160"/>
    </row>
    <row r="1629" spans="1:6" ht="12.75" customHeight="1" x14ac:dyDescent="0.2">
      <c r="A1629" s="335" t="s">
        <v>73</v>
      </c>
      <c r="B1629" s="334"/>
      <c r="C1629" s="162"/>
      <c r="D1629" s="138" t="s">
        <v>74</v>
      </c>
      <c r="E1629" s="333">
        <v>23</v>
      </c>
      <c r="F1629" s="160"/>
    </row>
    <row r="1630" spans="1:6" ht="12.75" customHeight="1" x14ac:dyDescent="0.2">
      <c r="A1630" s="332" t="s">
        <v>73</v>
      </c>
      <c r="B1630" s="331"/>
      <c r="C1630" s="161"/>
      <c r="D1630" s="330"/>
      <c r="E1630" s="329"/>
      <c r="F1630" s="160"/>
    </row>
    <row r="1631" spans="1:6" ht="6" customHeight="1" x14ac:dyDescent="0.2">
      <c r="A1631" s="328"/>
      <c r="B1631" s="159"/>
      <c r="C1631" s="158"/>
      <c r="D1631" s="327"/>
      <c r="E1631" s="157"/>
      <c r="F1631" s="156"/>
    </row>
    <row r="1632" spans="1:6" ht="6" customHeight="1" x14ac:dyDescent="0.2">
      <c r="A1632" s="326"/>
      <c r="B1632" s="325"/>
      <c r="C1632" s="324"/>
      <c r="D1632" s="155"/>
      <c r="E1632" s="154"/>
      <c r="F1632" s="147"/>
    </row>
    <row r="1633" spans="1:6" ht="12.75" customHeight="1" x14ac:dyDescent="0.2">
      <c r="A1633" s="323" t="s">
        <v>75</v>
      </c>
      <c r="D1633" s="150"/>
      <c r="E1633" s="150"/>
      <c r="F1633" s="150"/>
    </row>
    <row r="1634" spans="1:6" ht="17.25" customHeight="1" x14ac:dyDescent="0.2">
      <c r="A1634" s="153" t="s">
        <v>320</v>
      </c>
      <c r="B1634" s="322"/>
      <c r="C1634" s="149"/>
      <c r="D1634" s="150"/>
      <c r="E1634" s="150"/>
      <c r="F1634" s="150"/>
    </row>
    <row r="1635" spans="1:6" ht="12.75" customHeight="1" x14ac:dyDescent="0.2">
      <c r="A1635" s="153" t="s">
        <v>73</v>
      </c>
      <c r="B1635" s="322"/>
      <c r="C1635" s="149"/>
      <c r="D1635" s="150"/>
      <c r="E1635" s="150"/>
      <c r="F1635" s="150"/>
    </row>
    <row r="1636" spans="1:6" ht="12.75" customHeight="1" x14ac:dyDescent="0.2">
      <c r="A1636" s="153" t="s">
        <v>73</v>
      </c>
      <c r="B1636" s="322"/>
      <c r="C1636" s="149"/>
      <c r="D1636" s="150"/>
      <c r="E1636" s="150"/>
      <c r="F1636" s="150"/>
    </row>
    <row r="1637" spans="1:6" ht="12.75" customHeight="1" x14ac:dyDescent="0.2">
      <c r="A1637" s="321" t="s">
        <v>76</v>
      </c>
      <c r="B1637" s="152"/>
      <c r="C1637" s="152"/>
      <c r="D1637" s="152"/>
      <c r="E1637" s="152"/>
      <c r="F1637" s="152"/>
    </row>
    <row r="1638" spans="1:6" ht="6" customHeight="1" x14ac:dyDescent="0.2">
      <c r="E1638" s="148"/>
    </row>
    <row r="1639" spans="1:6" ht="12.75" customHeight="1" x14ac:dyDescent="0.2">
      <c r="A1639" s="320" t="s">
        <v>226</v>
      </c>
      <c r="B1639" s="151" t="s">
        <v>328</v>
      </c>
      <c r="C1639" s="150"/>
      <c r="D1639" s="150"/>
      <c r="E1639" s="149"/>
      <c r="F1639" s="319" t="s">
        <v>182</v>
      </c>
    </row>
    <row r="1640" spans="1:6" ht="6" customHeight="1" x14ac:dyDescent="0.2">
      <c r="E1640" s="148"/>
    </row>
    <row r="1641" spans="1:6" ht="6" customHeight="1" x14ac:dyDescent="0.2">
      <c r="E1641" s="148"/>
    </row>
    <row r="1642" spans="1:6" ht="12.75" customHeight="1" x14ac:dyDescent="0.2">
      <c r="A1642" s="318" t="s">
        <v>77</v>
      </c>
      <c r="B1642" s="318" t="s">
        <v>34</v>
      </c>
      <c r="C1642" s="317" t="s">
        <v>78</v>
      </c>
      <c r="D1642" s="316" t="s">
        <v>36</v>
      </c>
      <c r="E1642" s="315" t="s">
        <v>79</v>
      </c>
      <c r="F1642" s="314" t="s">
        <v>80</v>
      </c>
    </row>
    <row r="1643" spans="1:6" ht="6" customHeight="1" x14ac:dyDescent="0.2">
      <c r="A1643" s="144"/>
      <c r="B1643" s="144"/>
      <c r="C1643" s="144"/>
      <c r="D1643" s="144"/>
      <c r="E1643" s="144"/>
      <c r="F1643" s="144"/>
    </row>
    <row r="1644" spans="1:6" ht="12.75" customHeight="1" x14ac:dyDescent="0.2">
      <c r="A1644" s="147"/>
      <c r="B1644" s="146" t="s">
        <v>89</v>
      </c>
      <c r="C1644" s="308"/>
      <c r="D1644" s="308"/>
      <c r="E1644" s="308"/>
      <c r="F1644" s="308"/>
    </row>
    <row r="1645" spans="1:6" ht="8.25" customHeight="1" x14ac:dyDescent="0.2">
      <c r="A1645" s="145"/>
      <c r="B1645" s="145"/>
      <c r="C1645" s="145"/>
      <c r="D1645" s="145"/>
      <c r="E1645" s="145"/>
      <c r="F1645" s="145"/>
    </row>
    <row r="1646" spans="1:6" ht="12.75" customHeight="1" x14ac:dyDescent="0.2">
      <c r="A1646" s="313" t="s">
        <v>248</v>
      </c>
      <c r="B1646" s="312" t="s">
        <v>249</v>
      </c>
      <c r="C1646" s="311" t="s">
        <v>182</v>
      </c>
      <c r="D1646" s="310">
        <v>1</v>
      </c>
      <c r="E1646" s="309">
        <v>76977.259999999995</v>
      </c>
      <c r="F1646" s="309">
        <v>76977.259999999995</v>
      </c>
    </row>
    <row r="1647" spans="1:6" ht="409.6" hidden="1" customHeight="1" x14ac:dyDescent="0.2"/>
    <row r="1648" spans="1:6" ht="11.25" customHeight="1" x14ac:dyDescent="0.2">
      <c r="B1648" s="146" t="s">
        <v>90</v>
      </c>
      <c r="C1648" s="308"/>
      <c r="D1648" s="308"/>
      <c r="E1648" s="307"/>
      <c r="F1648" s="306">
        <v>76977.259999999995</v>
      </c>
    </row>
    <row r="1649" spans="1:6" ht="6.75" customHeight="1" x14ac:dyDescent="0.2">
      <c r="A1649" s="145"/>
      <c r="B1649" s="145"/>
      <c r="C1649" s="145"/>
      <c r="D1649" s="145"/>
      <c r="E1649" s="144"/>
      <c r="F1649" s="144"/>
    </row>
    <row r="1650" spans="1:6" ht="0.2" customHeight="1" x14ac:dyDescent="0.2"/>
    <row r="1651" spans="1:6" ht="12.75" customHeight="1" x14ac:dyDescent="0.2">
      <c r="A1651" s="147"/>
      <c r="B1651" s="146" t="s">
        <v>91</v>
      </c>
      <c r="C1651" s="308"/>
      <c r="D1651" s="308"/>
      <c r="E1651" s="308"/>
      <c r="F1651" s="308"/>
    </row>
    <row r="1652" spans="1:6" ht="8.25" customHeight="1" x14ac:dyDescent="0.2">
      <c r="A1652" s="145"/>
      <c r="B1652" s="145"/>
      <c r="C1652" s="145"/>
      <c r="D1652" s="145"/>
      <c r="E1652" s="145"/>
      <c r="F1652" s="145"/>
    </row>
    <row r="1653" spans="1:6" ht="12.75" customHeight="1" x14ac:dyDescent="0.2">
      <c r="A1653" s="313" t="s">
        <v>299</v>
      </c>
      <c r="B1653" s="312" t="s">
        <v>300</v>
      </c>
      <c r="C1653" s="311" t="s">
        <v>15</v>
      </c>
      <c r="D1653" s="310">
        <v>10</v>
      </c>
      <c r="E1653" s="309">
        <v>71.510000000000005</v>
      </c>
      <c r="F1653" s="309">
        <v>715.1</v>
      </c>
    </row>
    <row r="1654" spans="1:6" ht="409.6" hidden="1" customHeight="1" x14ac:dyDescent="0.2"/>
    <row r="1655" spans="1:6" ht="12.75" customHeight="1" x14ac:dyDescent="0.2">
      <c r="A1655" s="313" t="s">
        <v>295</v>
      </c>
      <c r="B1655" s="312" t="s">
        <v>296</v>
      </c>
      <c r="C1655" s="311" t="s">
        <v>15</v>
      </c>
      <c r="D1655" s="310">
        <v>200</v>
      </c>
      <c r="E1655" s="309">
        <v>48.6</v>
      </c>
      <c r="F1655" s="309">
        <v>9720</v>
      </c>
    </row>
    <row r="1656" spans="1:6" ht="409.6" hidden="1" customHeight="1" x14ac:dyDescent="0.2"/>
    <row r="1657" spans="1:6" ht="12.75" customHeight="1" x14ac:dyDescent="0.2">
      <c r="A1657" s="313" t="s">
        <v>297</v>
      </c>
      <c r="B1657" s="312" t="s">
        <v>298</v>
      </c>
      <c r="C1657" s="311" t="s">
        <v>15</v>
      </c>
      <c r="D1657" s="310">
        <v>100</v>
      </c>
      <c r="E1657" s="309">
        <v>48.6</v>
      </c>
      <c r="F1657" s="309">
        <v>4860</v>
      </c>
    </row>
    <row r="1658" spans="1:6" ht="409.6" hidden="1" customHeight="1" x14ac:dyDescent="0.2"/>
    <row r="1659" spans="1:6" ht="12.75" customHeight="1" x14ac:dyDescent="0.2">
      <c r="A1659" s="313" t="s">
        <v>293</v>
      </c>
      <c r="B1659" s="312" t="s">
        <v>294</v>
      </c>
      <c r="C1659" s="311" t="s">
        <v>15</v>
      </c>
      <c r="D1659" s="310">
        <v>200</v>
      </c>
      <c r="E1659" s="309">
        <v>24.3</v>
      </c>
      <c r="F1659" s="309">
        <v>4860</v>
      </c>
    </row>
    <row r="1660" spans="1:6" ht="409.6" hidden="1" customHeight="1" x14ac:dyDescent="0.2"/>
    <row r="1661" spans="1:6" ht="11.25" customHeight="1" x14ac:dyDescent="0.2">
      <c r="B1661" s="146" t="s">
        <v>92</v>
      </c>
      <c r="C1661" s="308"/>
      <c r="D1661" s="308"/>
      <c r="E1661" s="307"/>
      <c r="F1661" s="306">
        <v>20155.099999999999</v>
      </c>
    </row>
    <row r="1662" spans="1:6" ht="6.75" customHeight="1" x14ac:dyDescent="0.2">
      <c r="A1662" s="145"/>
      <c r="B1662" s="145"/>
      <c r="C1662" s="145"/>
      <c r="D1662" s="145"/>
      <c r="E1662" s="144"/>
      <c r="F1662" s="144"/>
    </row>
    <row r="1663" spans="1:6" ht="0.2" customHeight="1" x14ac:dyDescent="0.2"/>
    <row r="1664" spans="1:6" ht="12.75" customHeight="1" x14ac:dyDescent="0.2">
      <c r="A1664" s="147"/>
      <c r="B1664" s="146" t="s">
        <v>316</v>
      </c>
      <c r="C1664" s="308"/>
      <c r="D1664" s="308"/>
      <c r="E1664" s="308"/>
      <c r="F1664" s="308"/>
    </row>
    <row r="1665" spans="1:6" ht="8.25" customHeight="1" x14ac:dyDescent="0.2">
      <c r="A1665" s="145"/>
      <c r="B1665" s="145"/>
      <c r="C1665" s="145"/>
      <c r="D1665" s="145"/>
      <c r="E1665" s="145"/>
      <c r="F1665" s="145"/>
    </row>
    <row r="1666" spans="1:6" ht="12.75" customHeight="1" x14ac:dyDescent="0.2">
      <c r="A1666" s="313" t="s">
        <v>25</v>
      </c>
      <c r="B1666" s="312" t="s">
        <v>26</v>
      </c>
      <c r="C1666" s="311" t="s">
        <v>24</v>
      </c>
      <c r="D1666" s="310">
        <v>0.04</v>
      </c>
      <c r="E1666" s="309">
        <v>20155.099999999999</v>
      </c>
      <c r="F1666" s="309">
        <v>806.2</v>
      </c>
    </row>
    <row r="1667" spans="1:6" ht="409.6" hidden="1" customHeight="1" x14ac:dyDescent="0.2"/>
    <row r="1668" spans="1:6" ht="12.75" customHeight="1" x14ac:dyDescent="0.2">
      <c r="A1668" s="313" t="s">
        <v>22</v>
      </c>
      <c r="B1668" s="312" t="s">
        <v>23</v>
      </c>
      <c r="C1668" s="311" t="s">
        <v>24</v>
      </c>
      <c r="D1668" s="310">
        <v>0.03</v>
      </c>
      <c r="E1668" s="309">
        <v>20155.099999999999</v>
      </c>
      <c r="F1668" s="309">
        <v>604.65</v>
      </c>
    </row>
    <row r="1669" spans="1:6" ht="409.6" hidden="1" customHeight="1" x14ac:dyDescent="0.2"/>
    <row r="1670" spans="1:6" ht="11.25" customHeight="1" x14ac:dyDescent="0.2">
      <c r="B1670" s="146" t="s">
        <v>315</v>
      </c>
      <c r="C1670" s="308"/>
      <c r="D1670" s="308"/>
      <c r="E1670" s="307"/>
      <c r="F1670" s="306">
        <v>1410.85</v>
      </c>
    </row>
    <row r="1671" spans="1:6" ht="6.75" customHeight="1" x14ac:dyDescent="0.2">
      <c r="A1671" s="145"/>
      <c r="B1671" s="145"/>
      <c r="C1671" s="145"/>
      <c r="D1671" s="145"/>
      <c r="E1671" s="144"/>
      <c r="F1671" s="144"/>
    </row>
    <row r="1672" spans="1:6" ht="0.2" customHeight="1" x14ac:dyDescent="0.2"/>
    <row r="1673" spans="1:6" ht="12.75" customHeight="1" x14ac:dyDescent="0.2">
      <c r="A1673" s="147"/>
      <c r="B1673" s="146" t="s">
        <v>314</v>
      </c>
      <c r="C1673" s="308"/>
      <c r="D1673" s="308"/>
      <c r="E1673" s="308"/>
      <c r="F1673" s="308"/>
    </row>
    <row r="1674" spans="1:6" ht="8.25" customHeight="1" x14ac:dyDescent="0.2">
      <c r="A1674" s="145"/>
      <c r="B1674" s="145"/>
      <c r="C1674" s="145"/>
      <c r="D1674" s="145"/>
      <c r="E1674" s="145"/>
      <c r="F1674" s="145"/>
    </row>
    <row r="1675" spans="1:6" ht="12.75" customHeight="1" x14ac:dyDescent="0.2">
      <c r="A1675" s="313" t="s">
        <v>323</v>
      </c>
      <c r="B1675" s="312" t="s">
        <v>322</v>
      </c>
      <c r="C1675" s="311" t="s">
        <v>28</v>
      </c>
      <c r="D1675" s="310">
        <v>50</v>
      </c>
      <c r="E1675" s="309">
        <v>51.9</v>
      </c>
      <c r="F1675" s="309">
        <v>2595</v>
      </c>
    </row>
    <row r="1676" spans="1:6" ht="12.75" customHeight="1" x14ac:dyDescent="0.2">
      <c r="B1676" s="312" t="s">
        <v>1</v>
      </c>
    </row>
    <row r="1677" spans="1:6" ht="409.6" hidden="1" customHeight="1" x14ac:dyDescent="0.2"/>
    <row r="1678" spans="1:6" ht="12.75" customHeight="1" x14ac:dyDescent="0.2">
      <c r="A1678" s="313" t="s">
        <v>93</v>
      </c>
      <c r="B1678" s="312" t="s">
        <v>30</v>
      </c>
      <c r="C1678" s="311" t="s">
        <v>28</v>
      </c>
      <c r="D1678" s="310">
        <v>100</v>
      </c>
      <c r="E1678" s="309">
        <v>47.64</v>
      </c>
      <c r="F1678" s="309">
        <v>4764</v>
      </c>
    </row>
    <row r="1679" spans="1:6" ht="409.6" hidden="1" customHeight="1" x14ac:dyDescent="0.2"/>
    <row r="1680" spans="1:6" ht="11.25" customHeight="1" x14ac:dyDescent="0.2">
      <c r="B1680" s="146" t="s">
        <v>313</v>
      </c>
      <c r="C1680" s="308"/>
      <c r="D1680" s="308"/>
      <c r="E1680" s="307"/>
      <c r="F1680" s="306">
        <v>7359</v>
      </c>
    </row>
    <row r="1681" spans="1:6" ht="6.75" customHeight="1" x14ac:dyDescent="0.2">
      <c r="A1681" s="145"/>
      <c r="B1681" s="145"/>
      <c r="C1681" s="145"/>
      <c r="D1681" s="145"/>
      <c r="E1681" s="144"/>
      <c r="F1681" s="144"/>
    </row>
    <row r="1682" spans="1:6" ht="0.2" customHeight="1" x14ac:dyDescent="0.2"/>
    <row r="1683" spans="1:6" ht="11.25" customHeight="1" x14ac:dyDescent="0.2">
      <c r="A1683" s="305"/>
      <c r="B1683" s="304" t="s">
        <v>81</v>
      </c>
      <c r="C1683" s="303"/>
      <c r="D1683" s="302"/>
      <c r="E1683" s="301" t="s">
        <v>73</v>
      </c>
      <c r="F1683" s="300">
        <v>105902.21</v>
      </c>
    </row>
    <row r="1684" spans="1:6" ht="409.6" hidden="1" customHeight="1" x14ac:dyDescent="0.2"/>
    <row r="1685" spans="1:6" ht="11.25" customHeight="1" x14ac:dyDescent="0.2">
      <c r="A1685" s="305"/>
      <c r="B1685" s="304" t="s">
        <v>82</v>
      </c>
      <c r="C1685" s="303"/>
      <c r="D1685" s="302"/>
      <c r="E1685" s="301">
        <v>13</v>
      </c>
      <c r="F1685" s="300">
        <v>13767.29</v>
      </c>
    </row>
    <row r="1686" spans="1:6" ht="409.6" hidden="1" customHeight="1" x14ac:dyDescent="0.2"/>
    <row r="1687" spans="1:6" ht="11.25" customHeight="1" x14ac:dyDescent="0.2">
      <c r="A1687" s="305"/>
      <c r="B1687" s="304" t="s">
        <v>83</v>
      </c>
      <c r="C1687" s="303"/>
      <c r="D1687" s="302"/>
      <c r="E1687" s="301" t="s">
        <v>73</v>
      </c>
      <c r="F1687" s="300">
        <v>119669.5</v>
      </c>
    </row>
    <row r="1688" spans="1:6" ht="409.6" hidden="1" customHeight="1" x14ac:dyDescent="0.2"/>
    <row r="1689" spans="1:6" ht="11.25" customHeight="1" x14ac:dyDescent="0.2">
      <c r="A1689" s="305"/>
      <c r="B1689" s="304" t="s">
        <v>84</v>
      </c>
      <c r="C1689" s="303"/>
      <c r="D1689" s="302"/>
      <c r="E1689" s="301">
        <v>1</v>
      </c>
      <c r="F1689" s="300">
        <v>1196.7</v>
      </c>
    </row>
    <row r="1690" spans="1:6" ht="409.6" hidden="1" customHeight="1" x14ac:dyDescent="0.2"/>
    <row r="1691" spans="1:6" ht="11.25" customHeight="1" x14ac:dyDescent="0.2">
      <c r="A1691" s="305"/>
      <c r="B1691" s="304" t="s">
        <v>83</v>
      </c>
      <c r="C1691" s="303"/>
      <c r="D1691" s="302"/>
      <c r="E1691" s="301" t="s">
        <v>73</v>
      </c>
      <c r="F1691" s="300">
        <v>120866.2</v>
      </c>
    </row>
    <row r="1692" spans="1:6" ht="409.6" hidden="1" customHeight="1" x14ac:dyDescent="0.2"/>
    <row r="1693" spans="1:6" ht="11.25" customHeight="1" x14ac:dyDescent="0.2">
      <c r="A1693" s="305"/>
      <c r="B1693" s="304" t="s">
        <v>85</v>
      </c>
      <c r="C1693" s="303"/>
      <c r="D1693" s="302"/>
      <c r="E1693" s="301">
        <v>8</v>
      </c>
      <c r="F1693" s="300">
        <v>9669.2999999999993</v>
      </c>
    </row>
    <row r="1694" spans="1:6" ht="409.6" hidden="1" customHeight="1" x14ac:dyDescent="0.2"/>
    <row r="1695" spans="1:6" ht="12" customHeight="1" x14ac:dyDescent="0.2">
      <c r="C1695" s="299" t="s">
        <v>86</v>
      </c>
      <c r="E1695" s="298"/>
      <c r="F1695" s="297">
        <v>130535.5</v>
      </c>
    </row>
    <row r="1696" spans="1:6" ht="12.75" customHeight="1" x14ac:dyDescent="0.2">
      <c r="A1696" s="143" t="s">
        <v>327</v>
      </c>
      <c r="B1696" s="142"/>
      <c r="C1696" s="142"/>
      <c r="D1696" s="296"/>
      <c r="E1696" s="142"/>
      <c r="F1696" s="142"/>
    </row>
    <row r="1697" spans="1:6" ht="6" customHeight="1" x14ac:dyDescent="0.25">
      <c r="F1697" s="295"/>
    </row>
    <row r="1698" spans="1:6" ht="97.9" customHeight="1" x14ac:dyDescent="0.2"/>
    <row r="1699" spans="1:6" ht="6" customHeight="1" x14ac:dyDescent="0.2">
      <c r="A1699" s="293"/>
      <c r="B1699" s="294"/>
      <c r="C1699" s="293"/>
      <c r="D1699" s="292"/>
    </row>
    <row r="1700" spans="1:6" ht="39" customHeight="1" x14ac:dyDescent="0.2">
      <c r="A1700" s="348" t="s">
        <v>87</v>
      </c>
      <c r="B1700" s="349"/>
      <c r="C1700" s="141"/>
      <c r="D1700" s="348" t="s">
        <v>88</v>
      </c>
      <c r="E1700" s="349"/>
      <c r="F1700" s="350"/>
    </row>
    <row r="1701" spans="1:6" ht="6" customHeight="1" x14ac:dyDescent="0.2">
      <c r="A1701" s="338"/>
      <c r="B1701" s="168"/>
      <c r="C1701" s="167"/>
      <c r="D1701" s="166"/>
      <c r="E1701" s="165"/>
      <c r="F1701" s="164"/>
    </row>
    <row r="1702" spans="1:6" ht="14.1" customHeight="1" x14ac:dyDescent="0.2">
      <c r="A1702" s="345" t="s">
        <v>66</v>
      </c>
      <c r="B1702" s="346"/>
      <c r="C1702" s="347"/>
      <c r="D1702" s="138" t="s">
        <v>67</v>
      </c>
      <c r="E1702" s="337" t="s">
        <v>68</v>
      </c>
      <c r="F1702" s="160"/>
    </row>
    <row r="1703" spans="1:6" ht="12.75" customHeight="1" x14ac:dyDescent="0.2">
      <c r="A1703" s="345"/>
      <c r="B1703" s="346"/>
      <c r="C1703" s="347"/>
      <c r="D1703" s="138" t="s">
        <v>69</v>
      </c>
      <c r="E1703" s="333" t="s">
        <v>73</v>
      </c>
      <c r="F1703" s="160"/>
    </row>
    <row r="1704" spans="1:6" ht="12.75" customHeight="1" x14ac:dyDescent="0.2">
      <c r="A1704" s="163" t="s">
        <v>70</v>
      </c>
      <c r="B1704" s="162"/>
      <c r="C1704" s="162"/>
      <c r="D1704" s="138" t="s">
        <v>71</v>
      </c>
      <c r="E1704" s="336" t="s">
        <v>72</v>
      </c>
      <c r="F1704" s="160"/>
    </row>
    <row r="1705" spans="1:6" ht="12.75" customHeight="1" x14ac:dyDescent="0.2">
      <c r="A1705" s="335" t="s">
        <v>73</v>
      </c>
      <c r="B1705" s="334"/>
      <c r="C1705" s="162"/>
      <c r="D1705" s="138" t="s">
        <v>74</v>
      </c>
      <c r="E1705" s="333">
        <v>24</v>
      </c>
      <c r="F1705" s="160"/>
    </row>
    <row r="1706" spans="1:6" ht="12.75" customHeight="1" x14ac:dyDescent="0.2">
      <c r="A1706" s="332" t="s">
        <v>73</v>
      </c>
      <c r="B1706" s="331"/>
      <c r="C1706" s="161"/>
      <c r="D1706" s="330"/>
      <c r="E1706" s="329"/>
      <c r="F1706" s="160"/>
    </row>
    <row r="1707" spans="1:6" ht="6" customHeight="1" x14ac:dyDescent="0.2">
      <c r="A1707" s="328"/>
      <c r="B1707" s="159"/>
      <c r="C1707" s="158"/>
      <c r="D1707" s="327"/>
      <c r="E1707" s="157"/>
      <c r="F1707" s="156"/>
    </row>
    <row r="1708" spans="1:6" ht="6" customHeight="1" x14ac:dyDescent="0.2">
      <c r="A1708" s="326"/>
      <c r="B1708" s="325"/>
      <c r="C1708" s="324"/>
      <c r="D1708" s="155"/>
      <c r="E1708" s="154"/>
      <c r="F1708" s="147"/>
    </row>
    <row r="1709" spans="1:6" ht="12.75" customHeight="1" x14ac:dyDescent="0.2">
      <c r="A1709" s="323" t="s">
        <v>75</v>
      </c>
      <c r="D1709" s="150"/>
      <c r="E1709" s="150"/>
      <c r="F1709" s="150"/>
    </row>
    <row r="1710" spans="1:6" ht="17.25" customHeight="1" x14ac:dyDescent="0.2">
      <c r="A1710" s="153" t="s">
        <v>320</v>
      </c>
      <c r="B1710" s="322"/>
      <c r="C1710" s="149"/>
      <c r="D1710" s="150"/>
      <c r="E1710" s="150"/>
      <c r="F1710" s="150"/>
    </row>
    <row r="1711" spans="1:6" ht="12.75" customHeight="1" x14ac:dyDescent="0.2">
      <c r="A1711" s="153" t="s">
        <v>73</v>
      </c>
      <c r="B1711" s="322"/>
      <c r="C1711" s="149"/>
      <c r="D1711" s="150"/>
      <c r="E1711" s="150"/>
      <c r="F1711" s="150"/>
    </row>
    <row r="1712" spans="1:6" ht="12.75" customHeight="1" x14ac:dyDescent="0.2">
      <c r="A1712" s="153" t="s">
        <v>73</v>
      </c>
      <c r="B1712" s="322"/>
      <c r="C1712" s="149"/>
      <c r="D1712" s="150"/>
      <c r="E1712" s="150"/>
      <c r="F1712" s="150"/>
    </row>
    <row r="1713" spans="1:6" ht="12.75" customHeight="1" x14ac:dyDescent="0.2">
      <c r="A1713" s="321" t="s">
        <v>76</v>
      </c>
      <c r="B1713" s="152"/>
      <c r="C1713" s="152"/>
      <c r="D1713" s="152"/>
      <c r="E1713" s="152"/>
      <c r="F1713" s="152"/>
    </row>
    <row r="1714" spans="1:6" ht="6" customHeight="1" x14ac:dyDescent="0.2">
      <c r="E1714" s="148"/>
    </row>
    <row r="1715" spans="1:6" ht="12.75" customHeight="1" x14ac:dyDescent="0.2">
      <c r="A1715" s="320" t="s">
        <v>228</v>
      </c>
      <c r="B1715" s="151" t="s">
        <v>326</v>
      </c>
      <c r="C1715" s="150"/>
      <c r="D1715" s="150"/>
      <c r="E1715" s="149"/>
      <c r="F1715" s="319" t="s">
        <v>182</v>
      </c>
    </row>
    <row r="1716" spans="1:6" ht="6" customHeight="1" x14ac:dyDescent="0.2">
      <c r="E1716" s="148"/>
    </row>
    <row r="1717" spans="1:6" ht="6" customHeight="1" x14ac:dyDescent="0.2">
      <c r="E1717" s="148"/>
    </row>
    <row r="1718" spans="1:6" ht="12.75" customHeight="1" x14ac:dyDescent="0.2">
      <c r="A1718" s="318" t="s">
        <v>77</v>
      </c>
      <c r="B1718" s="318" t="s">
        <v>34</v>
      </c>
      <c r="C1718" s="317" t="s">
        <v>78</v>
      </c>
      <c r="D1718" s="316" t="s">
        <v>36</v>
      </c>
      <c r="E1718" s="315" t="s">
        <v>79</v>
      </c>
      <c r="F1718" s="314" t="s">
        <v>80</v>
      </c>
    </row>
    <row r="1719" spans="1:6" ht="6" customHeight="1" x14ac:dyDescent="0.2">
      <c r="A1719" s="144"/>
      <c r="B1719" s="144"/>
      <c r="C1719" s="144"/>
      <c r="D1719" s="144"/>
      <c r="E1719" s="144"/>
      <c r="F1719" s="144"/>
    </row>
    <row r="1720" spans="1:6" ht="12.75" customHeight="1" x14ac:dyDescent="0.2">
      <c r="A1720" s="147"/>
      <c r="B1720" s="146" t="s">
        <v>89</v>
      </c>
      <c r="C1720" s="308"/>
      <c r="D1720" s="308"/>
      <c r="E1720" s="308"/>
      <c r="F1720" s="308"/>
    </row>
    <row r="1721" spans="1:6" ht="8.25" customHeight="1" x14ac:dyDescent="0.2">
      <c r="A1721" s="145"/>
      <c r="B1721" s="145"/>
      <c r="C1721" s="145"/>
      <c r="D1721" s="145"/>
      <c r="E1721" s="145"/>
      <c r="F1721" s="145"/>
    </row>
    <row r="1722" spans="1:6" ht="12.75" customHeight="1" x14ac:dyDescent="0.2">
      <c r="A1722" s="313" t="s">
        <v>269</v>
      </c>
      <c r="B1722" s="312" t="s">
        <v>325</v>
      </c>
      <c r="C1722" s="311" t="s">
        <v>182</v>
      </c>
      <c r="D1722" s="310">
        <v>1</v>
      </c>
      <c r="E1722" s="309">
        <v>60657.89</v>
      </c>
      <c r="F1722" s="309">
        <v>60657.89</v>
      </c>
    </row>
    <row r="1723" spans="1:6" ht="12.75" customHeight="1" x14ac:dyDescent="0.2">
      <c r="B1723" s="312" t="s">
        <v>324</v>
      </c>
    </row>
    <row r="1724" spans="1:6" ht="409.6" hidden="1" customHeight="1" x14ac:dyDescent="0.2"/>
    <row r="1725" spans="1:6" ht="11.25" customHeight="1" x14ac:dyDescent="0.2">
      <c r="B1725" s="146" t="s">
        <v>90</v>
      </c>
      <c r="C1725" s="308"/>
      <c r="D1725" s="308"/>
      <c r="E1725" s="307"/>
      <c r="F1725" s="306">
        <v>60657.89</v>
      </c>
    </row>
    <row r="1726" spans="1:6" ht="6.75" customHeight="1" x14ac:dyDescent="0.2">
      <c r="A1726" s="145"/>
      <c r="B1726" s="145"/>
      <c r="C1726" s="145"/>
      <c r="D1726" s="145"/>
      <c r="E1726" s="144"/>
      <c r="F1726" s="144"/>
    </row>
    <row r="1727" spans="1:6" ht="0.2" customHeight="1" x14ac:dyDescent="0.2"/>
    <row r="1728" spans="1:6" ht="12.75" customHeight="1" x14ac:dyDescent="0.2">
      <c r="A1728" s="147"/>
      <c r="B1728" s="146" t="s">
        <v>91</v>
      </c>
      <c r="C1728" s="308"/>
      <c r="D1728" s="308"/>
      <c r="E1728" s="308"/>
      <c r="F1728" s="308"/>
    </row>
    <row r="1729" spans="1:6" ht="8.25" customHeight="1" x14ac:dyDescent="0.2">
      <c r="A1729" s="145"/>
      <c r="B1729" s="145"/>
      <c r="C1729" s="145"/>
      <c r="D1729" s="145"/>
      <c r="E1729" s="145"/>
      <c r="F1729" s="145"/>
    </row>
    <row r="1730" spans="1:6" ht="12.75" customHeight="1" x14ac:dyDescent="0.2">
      <c r="A1730" s="313" t="s">
        <v>299</v>
      </c>
      <c r="B1730" s="312" t="s">
        <v>300</v>
      </c>
      <c r="C1730" s="311" t="s">
        <v>15</v>
      </c>
      <c r="D1730" s="310">
        <v>3</v>
      </c>
      <c r="E1730" s="309">
        <v>71.510000000000005</v>
      </c>
      <c r="F1730" s="309">
        <v>214.53</v>
      </c>
    </row>
    <row r="1731" spans="1:6" ht="409.6" hidden="1" customHeight="1" x14ac:dyDescent="0.2"/>
    <row r="1732" spans="1:6" ht="12.75" customHeight="1" x14ac:dyDescent="0.2">
      <c r="A1732" s="313" t="s">
        <v>295</v>
      </c>
      <c r="B1732" s="312" t="s">
        <v>296</v>
      </c>
      <c r="C1732" s="311" t="s">
        <v>15</v>
      </c>
      <c r="D1732" s="310">
        <v>60</v>
      </c>
      <c r="E1732" s="309">
        <v>48.6</v>
      </c>
      <c r="F1732" s="309">
        <v>2916</v>
      </c>
    </row>
    <row r="1733" spans="1:6" ht="409.6" hidden="1" customHeight="1" x14ac:dyDescent="0.2"/>
    <row r="1734" spans="1:6" ht="12.75" customHeight="1" x14ac:dyDescent="0.2">
      <c r="A1734" s="313" t="s">
        <v>297</v>
      </c>
      <c r="B1734" s="312" t="s">
        <v>298</v>
      </c>
      <c r="C1734" s="311" t="s">
        <v>15</v>
      </c>
      <c r="D1734" s="310">
        <v>30</v>
      </c>
      <c r="E1734" s="309">
        <v>48.6</v>
      </c>
      <c r="F1734" s="309">
        <v>1458</v>
      </c>
    </row>
    <row r="1735" spans="1:6" ht="409.6" hidden="1" customHeight="1" x14ac:dyDescent="0.2"/>
    <row r="1736" spans="1:6" ht="12.75" customHeight="1" x14ac:dyDescent="0.2">
      <c r="A1736" s="313" t="s">
        <v>293</v>
      </c>
      <c r="B1736" s="312" t="s">
        <v>294</v>
      </c>
      <c r="C1736" s="311" t="s">
        <v>15</v>
      </c>
      <c r="D1736" s="310">
        <v>120</v>
      </c>
      <c r="E1736" s="309">
        <v>24.3</v>
      </c>
      <c r="F1736" s="309">
        <v>2916</v>
      </c>
    </row>
    <row r="1737" spans="1:6" ht="409.6" hidden="1" customHeight="1" x14ac:dyDescent="0.2"/>
    <row r="1738" spans="1:6" ht="11.25" customHeight="1" x14ac:dyDescent="0.2">
      <c r="B1738" s="146" t="s">
        <v>92</v>
      </c>
      <c r="C1738" s="308"/>
      <c r="D1738" s="308"/>
      <c r="E1738" s="307"/>
      <c r="F1738" s="306">
        <v>7504.53</v>
      </c>
    </row>
    <row r="1739" spans="1:6" ht="6.75" customHeight="1" x14ac:dyDescent="0.2">
      <c r="A1739" s="145"/>
      <c r="B1739" s="145"/>
      <c r="C1739" s="145"/>
      <c r="D1739" s="145"/>
      <c r="E1739" s="144"/>
      <c r="F1739" s="144"/>
    </row>
    <row r="1740" spans="1:6" ht="0.2" customHeight="1" x14ac:dyDescent="0.2"/>
    <row r="1741" spans="1:6" ht="12.75" customHeight="1" x14ac:dyDescent="0.2">
      <c r="A1741" s="147"/>
      <c r="B1741" s="146" t="s">
        <v>316</v>
      </c>
      <c r="C1741" s="308"/>
      <c r="D1741" s="308"/>
      <c r="E1741" s="308"/>
      <c r="F1741" s="308"/>
    </row>
    <row r="1742" spans="1:6" ht="8.25" customHeight="1" x14ac:dyDescent="0.2">
      <c r="A1742" s="145"/>
      <c r="B1742" s="145"/>
      <c r="C1742" s="145"/>
      <c r="D1742" s="145"/>
      <c r="E1742" s="145"/>
      <c r="F1742" s="145"/>
    </row>
    <row r="1743" spans="1:6" ht="12.75" customHeight="1" x14ac:dyDescent="0.2">
      <c r="A1743" s="313" t="s">
        <v>25</v>
      </c>
      <c r="B1743" s="312" t="s">
        <v>26</v>
      </c>
      <c r="C1743" s="311" t="s">
        <v>24</v>
      </c>
      <c r="D1743" s="310">
        <v>0.04</v>
      </c>
      <c r="E1743" s="309">
        <v>7504.53</v>
      </c>
      <c r="F1743" s="309">
        <v>300.18</v>
      </c>
    </row>
    <row r="1744" spans="1:6" ht="409.6" hidden="1" customHeight="1" x14ac:dyDescent="0.2"/>
    <row r="1745" spans="1:6" ht="12.75" customHeight="1" x14ac:dyDescent="0.2">
      <c r="A1745" s="313" t="s">
        <v>22</v>
      </c>
      <c r="B1745" s="312" t="s">
        <v>23</v>
      </c>
      <c r="C1745" s="311" t="s">
        <v>24</v>
      </c>
      <c r="D1745" s="310">
        <v>0.03</v>
      </c>
      <c r="E1745" s="309">
        <v>7504.53</v>
      </c>
      <c r="F1745" s="309">
        <v>225.14</v>
      </c>
    </row>
    <row r="1746" spans="1:6" ht="409.6" hidden="1" customHeight="1" x14ac:dyDescent="0.2"/>
    <row r="1747" spans="1:6" ht="11.25" customHeight="1" x14ac:dyDescent="0.2">
      <c r="B1747" s="146" t="s">
        <v>315</v>
      </c>
      <c r="C1747" s="308"/>
      <c r="D1747" s="308"/>
      <c r="E1747" s="307"/>
      <c r="F1747" s="306">
        <v>525.32000000000005</v>
      </c>
    </row>
    <row r="1748" spans="1:6" ht="6.75" customHeight="1" x14ac:dyDescent="0.2">
      <c r="A1748" s="145"/>
      <c r="B1748" s="145"/>
      <c r="C1748" s="145"/>
      <c r="D1748" s="145"/>
      <c r="E1748" s="144"/>
      <c r="F1748" s="144"/>
    </row>
    <row r="1749" spans="1:6" ht="0.2" customHeight="1" x14ac:dyDescent="0.2"/>
    <row r="1750" spans="1:6" ht="12.75" customHeight="1" x14ac:dyDescent="0.2">
      <c r="A1750" s="147"/>
      <c r="B1750" s="146" t="s">
        <v>314</v>
      </c>
      <c r="C1750" s="308"/>
      <c r="D1750" s="308"/>
      <c r="E1750" s="308"/>
      <c r="F1750" s="308"/>
    </row>
    <row r="1751" spans="1:6" ht="8.25" customHeight="1" x14ac:dyDescent="0.2">
      <c r="A1751" s="145"/>
      <c r="B1751" s="145"/>
      <c r="C1751" s="145"/>
      <c r="D1751" s="145"/>
      <c r="E1751" s="145"/>
      <c r="F1751" s="145"/>
    </row>
    <row r="1752" spans="1:6" ht="12.75" customHeight="1" x14ac:dyDescent="0.2">
      <c r="A1752" s="313" t="s">
        <v>323</v>
      </c>
      <c r="B1752" s="312" t="s">
        <v>322</v>
      </c>
      <c r="C1752" s="311" t="s">
        <v>28</v>
      </c>
      <c r="D1752" s="310">
        <v>15</v>
      </c>
      <c r="E1752" s="309">
        <v>51.9</v>
      </c>
      <c r="F1752" s="309">
        <v>778.5</v>
      </c>
    </row>
    <row r="1753" spans="1:6" ht="12.75" customHeight="1" x14ac:dyDescent="0.2">
      <c r="B1753" s="312" t="s">
        <v>1</v>
      </c>
    </row>
    <row r="1754" spans="1:6" ht="409.6" hidden="1" customHeight="1" x14ac:dyDescent="0.2"/>
    <row r="1755" spans="1:6" ht="12.75" customHeight="1" x14ac:dyDescent="0.2">
      <c r="A1755" s="313" t="s">
        <v>93</v>
      </c>
      <c r="B1755" s="312" t="s">
        <v>30</v>
      </c>
      <c r="C1755" s="311" t="s">
        <v>28</v>
      </c>
      <c r="D1755" s="310">
        <v>30</v>
      </c>
      <c r="E1755" s="309">
        <v>47.64</v>
      </c>
      <c r="F1755" s="309">
        <v>1429.2</v>
      </c>
    </row>
    <row r="1756" spans="1:6" ht="409.6" hidden="1" customHeight="1" x14ac:dyDescent="0.2"/>
    <row r="1757" spans="1:6" ht="11.25" customHeight="1" x14ac:dyDescent="0.2">
      <c r="B1757" s="146" t="s">
        <v>313</v>
      </c>
      <c r="C1757" s="308"/>
      <c r="D1757" s="308"/>
      <c r="E1757" s="307"/>
      <c r="F1757" s="306">
        <v>2207.6999999999998</v>
      </c>
    </row>
    <row r="1758" spans="1:6" ht="6.75" customHeight="1" x14ac:dyDescent="0.2">
      <c r="A1758" s="145"/>
      <c r="B1758" s="145"/>
      <c r="C1758" s="145"/>
      <c r="D1758" s="145"/>
      <c r="E1758" s="144"/>
      <c r="F1758" s="144"/>
    </row>
    <row r="1759" spans="1:6" ht="0.2" customHeight="1" x14ac:dyDescent="0.2"/>
    <row r="1760" spans="1:6" ht="11.25" customHeight="1" x14ac:dyDescent="0.2">
      <c r="A1760" s="305"/>
      <c r="B1760" s="304" t="s">
        <v>81</v>
      </c>
      <c r="C1760" s="303"/>
      <c r="D1760" s="302"/>
      <c r="E1760" s="301" t="s">
        <v>73</v>
      </c>
      <c r="F1760" s="300">
        <v>70895.44</v>
      </c>
    </row>
    <row r="1761" spans="1:6" ht="409.6" hidden="1" customHeight="1" x14ac:dyDescent="0.2"/>
    <row r="1762" spans="1:6" ht="11.25" customHeight="1" x14ac:dyDescent="0.2">
      <c r="A1762" s="305"/>
      <c r="B1762" s="304" t="s">
        <v>82</v>
      </c>
      <c r="C1762" s="303"/>
      <c r="D1762" s="302"/>
      <c r="E1762" s="301">
        <v>13</v>
      </c>
      <c r="F1762" s="300">
        <v>9216.41</v>
      </c>
    </row>
    <row r="1763" spans="1:6" ht="409.6" hidden="1" customHeight="1" x14ac:dyDescent="0.2"/>
    <row r="1764" spans="1:6" ht="11.25" customHeight="1" x14ac:dyDescent="0.2">
      <c r="A1764" s="305"/>
      <c r="B1764" s="304" t="s">
        <v>83</v>
      </c>
      <c r="C1764" s="303"/>
      <c r="D1764" s="302"/>
      <c r="E1764" s="301" t="s">
        <v>73</v>
      </c>
      <c r="F1764" s="300">
        <v>80111.850000000006</v>
      </c>
    </row>
    <row r="1765" spans="1:6" ht="409.6" hidden="1" customHeight="1" x14ac:dyDescent="0.2"/>
    <row r="1766" spans="1:6" ht="11.25" customHeight="1" x14ac:dyDescent="0.2">
      <c r="A1766" s="305"/>
      <c r="B1766" s="304" t="s">
        <v>84</v>
      </c>
      <c r="C1766" s="303"/>
      <c r="D1766" s="302"/>
      <c r="E1766" s="301">
        <v>1</v>
      </c>
      <c r="F1766" s="300">
        <v>801.12</v>
      </c>
    </row>
    <row r="1767" spans="1:6" ht="409.6" hidden="1" customHeight="1" x14ac:dyDescent="0.2"/>
    <row r="1768" spans="1:6" ht="11.25" customHeight="1" x14ac:dyDescent="0.2">
      <c r="A1768" s="305"/>
      <c r="B1768" s="304" t="s">
        <v>83</v>
      </c>
      <c r="C1768" s="303"/>
      <c r="D1768" s="302"/>
      <c r="E1768" s="301" t="s">
        <v>73</v>
      </c>
      <c r="F1768" s="300">
        <v>80912.97</v>
      </c>
    </row>
    <row r="1769" spans="1:6" ht="409.6" hidden="1" customHeight="1" x14ac:dyDescent="0.2"/>
    <row r="1770" spans="1:6" ht="11.25" customHeight="1" x14ac:dyDescent="0.2">
      <c r="A1770" s="305"/>
      <c r="B1770" s="304" t="s">
        <v>85</v>
      </c>
      <c r="C1770" s="303"/>
      <c r="D1770" s="302"/>
      <c r="E1770" s="301">
        <v>8</v>
      </c>
      <c r="F1770" s="300">
        <v>6473.04</v>
      </c>
    </row>
    <row r="1771" spans="1:6" ht="409.6" hidden="1" customHeight="1" x14ac:dyDescent="0.2"/>
    <row r="1772" spans="1:6" ht="12" customHeight="1" x14ac:dyDescent="0.2">
      <c r="C1772" s="299" t="s">
        <v>86</v>
      </c>
      <c r="E1772" s="298"/>
      <c r="F1772" s="297">
        <v>87386.01</v>
      </c>
    </row>
    <row r="1773" spans="1:6" ht="12.75" customHeight="1" x14ac:dyDescent="0.2">
      <c r="A1773" s="143" t="s">
        <v>321</v>
      </c>
      <c r="B1773" s="142"/>
      <c r="C1773" s="142"/>
      <c r="D1773" s="296"/>
      <c r="E1773" s="142"/>
      <c r="F1773" s="142"/>
    </row>
    <row r="1774" spans="1:6" ht="6" customHeight="1" x14ac:dyDescent="0.25">
      <c r="F1774" s="295"/>
    </row>
    <row r="1775" spans="1:6" ht="85.15" customHeight="1" x14ac:dyDescent="0.2"/>
    <row r="1776" spans="1:6" ht="6" customHeight="1" x14ac:dyDescent="0.2">
      <c r="A1776" s="293"/>
      <c r="B1776" s="294"/>
      <c r="C1776" s="293"/>
      <c r="D1776" s="292"/>
    </row>
    <row r="1777" spans="1:6" ht="39" customHeight="1" x14ac:dyDescent="0.2">
      <c r="A1777" s="348" t="s">
        <v>87</v>
      </c>
      <c r="B1777" s="349"/>
      <c r="C1777" s="141"/>
      <c r="D1777" s="348" t="s">
        <v>88</v>
      </c>
      <c r="E1777" s="349"/>
      <c r="F1777" s="350"/>
    </row>
    <row r="1778" spans="1:6" ht="6" customHeight="1" x14ac:dyDescent="0.2">
      <c r="A1778" s="338"/>
      <c r="B1778" s="168"/>
      <c r="C1778" s="167"/>
      <c r="D1778" s="166"/>
      <c r="E1778" s="165"/>
      <c r="F1778" s="164"/>
    </row>
    <row r="1779" spans="1:6" ht="14.1" customHeight="1" x14ac:dyDescent="0.2">
      <c r="A1779" s="345" t="s">
        <v>66</v>
      </c>
      <c r="B1779" s="346"/>
      <c r="C1779" s="347"/>
      <c r="D1779" s="138" t="s">
        <v>67</v>
      </c>
      <c r="E1779" s="337" t="s">
        <v>68</v>
      </c>
      <c r="F1779" s="160"/>
    </row>
    <row r="1780" spans="1:6" ht="12.75" customHeight="1" x14ac:dyDescent="0.2">
      <c r="A1780" s="345"/>
      <c r="B1780" s="346"/>
      <c r="C1780" s="347"/>
      <c r="D1780" s="138" t="s">
        <v>69</v>
      </c>
      <c r="E1780" s="333" t="s">
        <v>73</v>
      </c>
      <c r="F1780" s="160"/>
    </row>
    <row r="1781" spans="1:6" ht="12.75" customHeight="1" x14ac:dyDescent="0.2">
      <c r="A1781" s="163" t="s">
        <v>70</v>
      </c>
      <c r="B1781" s="162"/>
      <c r="C1781" s="162"/>
      <c r="D1781" s="138" t="s">
        <v>71</v>
      </c>
      <c r="E1781" s="336" t="s">
        <v>72</v>
      </c>
      <c r="F1781" s="160"/>
    </row>
    <row r="1782" spans="1:6" ht="12.75" customHeight="1" x14ac:dyDescent="0.2">
      <c r="A1782" s="335" t="s">
        <v>73</v>
      </c>
      <c r="B1782" s="334"/>
      <c r="C1782" s="162"/>
      <c r="D1782" s="138" t="s">
        <v>74</v>
      </c>
      <c r="E1782" s="333">
        <v>25</v>
      </c>
      <c r="F1782" s="160"/>
    </row>
    <row r="1783" spans="1:6" ht="12.75" customHeight="1" x14ac:dyDescent="0.2">
      <c r="A1783" s="332" t="s">
        <v>73</v>
      </c>
      <c r="B1783" s="331"/>
      <c r="C1783" s="161"/>
      <c r="D1783" s="330"/>
      <c r="E1783" s="329"/>
      <c r="F1783" s="160"/>
    </row>
    <row r="1784" spans="1:6" ht="6" customHeight="1" x14ac:dyDescent="0.2">
      <c r="A1784" s="328"/>
      <c r="B1784" s="159"/>
      <c r="C1784" s="158"/>
      <c r="D1784" s="327"/>
      <c r="E1784" s="157"/>
      <c r="F1784" s="156"/>
    </row>
    <row r="1785" spans="1:6" ht="6" customHeight="1" x14ac:dyDescent="0.2">
      <c r="A1785" s="326"/>
      <c r="B1785" s="325"/>
      <c r="C1785" s="324"/>
      <c r="D1785" s="155"/>
      <c r="E1785" s="154"/>
      <c r="F1785" s="147"/>
    </row>
    <row r="1786" spans="1:6" ht="12.75" customHeight="1" x14ac:dyDescent="0.2">
      <c r="A1786" s="323" t="s">
        <v>75</v>
      </c>
      <c r="D1786" s="150"/>
      <c r="E1786" s="150"/>
      <c r="F1786" s="150"/>
    </row>
    <row r="1787" spans="1:6" ht="17.25" customHeight="1" x14ac:dyDescent="0.2">
      <c r="A1787" s="153" t="s">
        <v>320</v>
      </c>
      <c r="B1787" s="322"/>
      <c r="C1787" s="149"/>
      <c r="D1787" s="150"/>
      <c r="E1787" s="150"/>
      <c r="F1787" s="150"/>
    </row>
    <row r="1788" spans="1:6" ht="12.75" customHeight="1" x14ac:dyDescent="0.2">
      <c r="A1788" s="153" t="s">
        <v>73</v>
      </c>
      <c r="B1788" s="322"/>
      <c r="C1788" s="149"/>
      <c r="D1788" s="150"/>
      <c r="E1788" s="150"/>
      <c r="F1788" s="150"/>
    </row>
    <row r="1789" spans="1:6" ht="12.75" customHeight="1" x14ac:dyDescent="0.2">
      <c r="A1789" s="153" t="s">
        <v>73</v>
      </c>
      <c r="B1789" s="322"/>
      <c r="C1789" s="149"/>
      <c r="D1789" s="150"/>
      <c r="E1789" s="150"/>
      <c r="F1789" s="150"/>
    </row>
    <row r="1790" spans="1:6" ht="12.75" customHeight="1" x14ac:dyDescent="0.2">
      <c r="A1790" s="321" t="s">
        <v>76</v>
      </c>
      <c r="B1790" s="152"/>
      <c r="C1790" s="152"/>
      <c r="D1790" s="152"/>
      <c r="E1790" s="152"/>
      <c r="F1790" s="152"/>
    </row>
    <row r="1791" spans="1:6" ht="6" customHeight="1" x14ac:dyDescent="0.2">
      <c r="E1791" s="148"/>
    </row>
    <row r="1792" spans="1:6" ht="12.75" customHeight="1" x14ac:dyDescent="0.2">
      <c r="A1792" s="320" t="s">
        <v>230</v>
      </c>
      <c r="B1792" s="151" t="s">
        <v>319</v>
      </c>
      <c r="C1792" s="150"/>
      <c r="D1792" s="150"/>
      <c r="E1792" s="149"/>
      <c r="F1792" s="319" t="s">
        <v>232</v>
      </c>
    </row>
    <row r="1793" spans="1:6" ht="6" customHeight="1" x14ac:dyDescent="0.2">
      <c r="E1793" s="148"/>
    </row>
    <row r="1794" spans="1:6" ht="6" customHeight="1" x14ac:dyDescent="0.2">
      <c r="E1794" s="148"/>
    </row>
    <row r="1795" spans="1:6" ht="12.75" customHeight="1" x14ac:dyDescent="0.2">
      <c r="A1795" s="318" t="s">
        <v>77</v>
      </c>
      <c r="B1795" s="318" t="s">
        <v>34</v>
      </c>
      <c r="C1795" s="317" t="s">
        <v>78</v>
      </c>
      <c r="D1795" s="316" t="s">
        <v>36</v>
      </c>
      <c r="E1795" s="315" t="s">
        <v>79</v>
      </c>
      <c r="F1795" s="314" t="s">
        <v>80</v>
      </c>
    </row>
    <row r="1796" spans="1:6" ht="6" customHeight="1" x14ac:dyDescent="0.2">
      <c r="A1796" s="144"/>
      <c r="B1796" s="144"/>
      <c r="C1796" s="144"/>
      <c r="D1796" s="144"/>
      <c r="E1796" s="144"/>
      <c r="F1796" s="144"/>
    </row>
    <row r="1797" spans="1:6" ht="12.75" customHeight="1" x14ac:dyDescent="0.2">
      <c r="A1797" s="147"/>
      <c r="B1797" s="146" t="s">
        <v>89</v>
      </c>
      <c r="C1797" s="308"/>
      <c r="D1797" s="308"/>
      <c r="E1797" s="308"/>
      <c r="F1797" s="308"/>
    </row>
    <row r="1798" spans="1:6" ht="8.25" customHeight="1" x14ac:dyDescent="0.2">
      <c r="A1798" s="145"/>
      <c r="B1798" s="145"/>
      <c r="C1798" s="145"/>
      <c r="D1798" s="145"/>
      <c r="E1798" s="145"/>
      <c r="F1798" s="145"/>
    </row>
    <row r="1799" spans="1:6" ht="12.75" customHeight="1" x14ac:dyDescent="0.2">
      <c r="A1799" s="313" t="s">
        <v>263</v>
      </c>
      <c r="B1799" s="312" t="s">
        <v>318</v>
      </c>
      <c r="C1799" s="311" t="s">
        <v>182</v>
      </c>
      <c r="D1799" s="310">
        <v>1</v>
      </c>
      <c r="E1799" s="309">
        <v>350</v>
      </c>
      <c r="F1799" s="309">
        <v>350</v>
      </c>
    </row>
    <row r="1800" spans="1:6" ht="12.75" customHeight="1" x14ac:dyDescent="0.2">
      <c r="B1800" s="312" t="s">
        <v>317</v>
      </c>
    </row>
    <row r="1801" spans="1:6" ht="409.6" hidden="1" customHeight="1" x14ac:dyDescent="0.2"/>
    <row r="1802" spans="1:6" ht="11.25" customHeight="1" x14ac:dyDescent="0.2">
      <c r="B1802" s="146" t="s">
        <v>90</v>
      </c>
      <c r="C1802" s="308"/>
      <c r="D1802" s="308"/>
      <c r="E1802" s="307"/>
      <c r="F1802" s="306">
        <v>350</v>
      </c>
    </row>
    <row r="1803" spans="1:6" ht="6.75" customHeight="1" x14ac:dyDescent="0.2">
      <c r="A1803" s="145"/>
      <c r="B1803" s="145"/>
      <c r="C1803" s="145"/>
      <c r="D1803" s="145"/>
      <c r="E1803" s="144"/>
      <c r="F1803" s="144"/>
    </row>
    <row r="1804" spans="1:6" ht="0.2" customHeight="1" x14ac:dyDescent="0.2"/>
    <row r="1805" spans="1:6" ht="12.75" customHeight="1" x14ac:dyDescent="0.2">
      <c r="A1805" s="147"/>
      <c r="B1805" s="146" t="s">
        <v>91</v>
      </c>
      <c r="C1805" s="308"/>
      <c r="D1805" s="308"/>
      <c r="E1805" s="308"/>
      <c r="F1805" s="308"/>
    </row>
    <row r="1806" spans="1:6" ht="8.25" customHeight="1" x14ac:dyDescent="0.2">
      <c r="A1806" s="145"/>
      <c r="B1806" s="145"/>
      <c r="C1806" s="145"/>
      <c r="D1806" s="145"/>
      <c r="E1806" s="145"/>
      <c r="F1806" s="145"/>
    </row>
    <row r="1807" spans="1:6" ht="12.75" customHeight="1" x14ac:dyDescent="0.2">
      <c r="A1807" s="313" t="s">
        <v>297</v>
      </c>
      <c r="B1807" s="312" t="s">
        <v>298</v>
      </c>
      <c r="C1807" s="311" t="s">
        <v>15</v>
      </c>
      <c r="D1807" s="310">
        <v>6</v>
      </c>
      <c r="E1807" s="309">
        <v>48.6</v>
      </c>
      <c r="F1807" s="309">
        <v>291.60000000000002</v>
      </c>
    </row>
    <row r="1808" spans="1:6" ht="409.6" hidden="1" customHeight="1" x14ac:dyDescent="0.2"/>
    <row r="1809" spans="1:6" ht="12.75" customHeight="1" x14ac:dyDescent="0.2">
      <c r="A1809" s="313" t="s">
        <v>293</v>
      </c>
      <c r="B1809" s="312" t="s">
        <v>294</v>
      </c>
      <c r="C1809" s="311" t="s">
        <v>15</v>
      </c>
      <c r="D1809" s="310">
        <v>6</v>
      </c>
      <c r="E1809" s="309">
        <v>24.3</v>
      </c>
      <c r="F1809" s="309">
        <v>145.80000000000001</v>
      </c>
    </row>
    <row r="1810" spans="1:6" ht="409.6" hidden="1" customHeight="1" x14ac:dyDescent="0.2"/>
    <row r="1811" spans="1:6" ht="11.25" customHeight="1" x14ac:dyDescent="0.2">
      <c r="B1811" s="146" t="s">
        <v>92</v>
      </c>
      <c r="C1811" s="308"/>
      <c r="D1811" s="308"/>
      <c r="E1811" s="307"/>
      <c r="F1811" s="306">
        <v>437.4</v>
      </c>
    </row>
    <row r="1812" spans="1:6" ht="6.75" customHeight="1" x14ac:dyDescent="0.2">
      <c r="A1812" s="145"/>
      <c r="B1812" s="145"/>
      <c r="C1812" s="145"/>
      <c r="D1812" s="145"/>
      <c r="E1812" s="144"/>
      <c r="F1812" s="144"/>
    </row>
    <row r="1813" spans="1:6" ht="0.2" customHeight="1" x14ac:dyDescent="0.2"/>
    <row r="1814" spans="1:6" ht="12.75" customHeight="1" x14ac:dyDescent="0.2">
      <c r="A1814" s="147"/>
      <c r="B1814" s="146" t="s">
        <v>316</v>
      </c>
      <c r="C1814" s="308"/>
      <c r="D1814" s="308"/>
      <c r="E1814" s="308"/>
      <c r="F1814" s="308"/>
    </row>
    <row r="1815" spans="1:6" ht="8.25" customHeight="1" x14ac:dyDescent="0.2">
      <c r="A1815" s="145"/>
      <c r="B1815" s="145"/>
      <c r="C1815" s="145"/>
      <c r="D1815" s="145"/>
      <c r="E1815" s="145"/>
      <c r="F1815" s="145"/>
    </row>
    <row r="1816" spans="1:6" ht="12.75" customHeight="1" x14ac:dyDescent="0.2">
      <c r="A1816" s="313" t="s">
        <v>25</v>
      </c>
      <c r="B1816" s="312" t="s">
        <v>26</v>
      </c>
      <c r="C1816" s="311" t="s">
        <v>24</v>
      </c>
      <c r="D1816" s="310">
        <v>0.04</v>
      </c>
      <c r="E1816" s="309">
        <v>437.4</v>
      </c>
      <c r="F1816" s="309">
        <v>17.5</v>
      </c>
    </row>
    <row r="1817" spans="1:6" ht="409.6" hidden="1" customHeight="1" x14ac:dyDescent="0.2"/>
    <row r="1818" spans="1:6" ht="12.75" customHeight="1" x14ac:dyDescent="0.2">
      <c r="A1818" s="313" t="s">
        <v>22</v>
      </c>
      <c r="B1818" s="312" t="s">
        <v>23</v>
      </c>
      <c r="C1818" s="311" t="s">
        <v>24</v>
      </c>
      <c r="D1818" s="310">
        <v>0.03</v>
      </c>
      <c r="E1818" s="309">
        <v>437.4</v>
      </c>
      <c r="F1818" s="309">
        <v>13.12</v>
      </c>
    </row>
    <row r="1819" spans="1:6" ht="409.6" hidden="1" customHeight="1" x14ac:dyDescent="0.2"/>
    <row r="1820" spans="1:6" ht="11.25" customHeight="1" x14ac:dyDescent="0.2">
      <c r="B1820" s="146" t="s">
        <v>315</v>
      </c>
      <c r="C1820" s="308"/>
      <c r="D1820" s="308"/>
      <c r="E1820" s="307"/>
      <c r="F1820" s="306">
        <v>30.62</v>
      </c>
    </row>
    <row r="1821" spans="1:6" ht="6.75" customHeight="1" x14ac:dyDescent="0.2">
      <c r="A1821" s="145"/>
      <c r="B1821" s="145"/>
      <c r="C1821" s="145"/>
      <c r="D1821" s="145"/>
      <c r="E1821" s="144"/>
      <c r="F1821" s="144"/>
    </row>
    <row r="1822" spans="1:6" ht="0.2" customHeight="1" x14ac:dyDescent="0.2"/>
    <row r="1823" spans="1:6" ht="12.75" customHeight="1" x14ac:dyDescent="0.2">
      <c r="A1823" s="147"/>
      <c r="B1823" s="146" t="s">
        <v>314</v>
      </c>
      <c r="C1823" s="308"/>
      <c r="D1823" s="308"/>
      <c r="E1823" s="308"/>
      <c r="F1823" s="308"/>
    </row>
    <row r="1824" spans="1:6" ht="8.25" customHeight="1" x14ac:dyDescent="0.2">
      <c r="A1824" s="145"/>
      <c r="B1824" s="145"/>
      <c r="C1824" s="145"/>
      <c r="D1824" s="145"/>
      <c r="E1824" s="145"/>
      <c r="F1824" s="145"/>
    </row>
    <row r="1825" spans="1:6" ht="12.75" customHeight="1" x14ac:dyDescent="0.2">
      <c r="A1825" s="313" t="s">
        <v>93</v>
      </c>
      <c r="B1825" s="312" t="s">
        <v>30</v>
      </c>
      <c r="C1825" s="311" t="s">
        <v>28</v>
      </c>
      <c r="D1825" s="310">
        <v>3</v>
      </c>
      <c r="E1825" s="309">
        <v>47.64</v>
      </c>
      <c r="F1825" s="309">
        <v>142.91999999999999</v>
      </c>
    </row>
    <row r="1826" spans="1:6" ht="409.6" hidden="1" customHeight="1" x14ac:dyDescent="0.2"/>
    <row r="1827" spans="1:6" ht="11.25" customHeight="1" x14ac:dyDescent="0.2">
      <c r="B1827" s="146" t="s">
        <v>313</v>
      </c>
      <c r="C1827" s="308"/>
      <c r="D1827" s="308"/>
      <c r="E1827" s="307"/>
      <c r="F1827" s="306">
        <v>142.91999999999999</v>
      </c>
    </row>
    <row r="1828" spans="1:6" ht="6.75" customHeight="1" x14ac:dyDescent="0.2">
      <c r="A1828" s="145"/>
      <c r="B1828" s="145"/>
      <c r="C1828" s="145"/>
      <c r="D1828" s="145"/>
      <c r="E1828" s="144"/>
      <c r="F1828" s="144"/>
    </row>
    <row r="1829" spans="1:6" ht="0.2" customHeight="1" x14ac:dyDescent="0.2"/>
    <row r="1830" spans="1:6" ht="11.25" customHeight="1" x14ac:dyDescent="0.2">
      <c r="A1830" s="305"/>
      <c r="B1830" s="304" t="s">
        <v>81</v>
      </c>
      <c r="C1830" s="303"/>
      <c r="D1830" s="302"/>
      <c r="E1830" s="301" t="s">
        <v>73</v>
      </c>
      <c r="F1830" s="300">
        <v>960.94</v>
      </c>
    </row>
    <row r="1831" spans="1:6" ht="409.6" hidden="1" customHeight="1" x14ac:dyDescent="0.2"/>
    <row r="1832" spans="1:6" ht="11.25" customHeight="1" x14ac:dyDescent="0.2">
      <c r="A1832" s="305"/>
      <c r="B1832" s="304" t="s">
        <v>82</v>
      </c>
      <c r="C1832" s="303"/>
      <c r="D1832" s="302"/>
      <c r="E1832" s="301">
        <v>13</v>
      </c>
      <c r="F1832" s="300">
        <v>124.92</v>
      </c>
    </row>
    <row r="1833" spans="1:6" ht="409.6" hidden="1" customHeight="1" x14ac:dyDescent="0.2"/>
    <row r="1834" spans="1:6" ht="11.25" customHeight="1" x14ac:dyDescent="0.2">
      <c r="A1834" s="305"/>
      <c r="B1834" s="304" t="s">
        <v>83</v>
      </c>
      <c r="C1834" s="303"/>
      <c r="D1834" s="302"/>
      <c r="E1834" s="301" t="s">
        <v>73</v>
      </c>
      <c r="F1834" s="300">
        <v>1085.8599999999999</v>
      </c>
    </row>
    <row r="1835" spans="1:6" ht="409.6" hidden="1" customHeight="1" x14ac:dyDescent="0.2"/>
    <row r="1836" spans="1:6" ht="11.25" customHeight="1" x14ac:dyDescent="0.2">
      <c r="A1836" s="305"/>
      <c r="B1836" s="304" t="s">
        <v>84</v>
      </c>
      <c r="C1836" s="303"/>
      <c r="D1836" s="302"/>
      <c r="E1836" s="301">
        <v>1</v>
      </c>
      <c r="F1836" s="300">
        <v>10.86</v>
      </c>
    </row>
    <row r="1837" spans="1:6" ht="409.6" hidden="1" customHeight="1" x14ac:dyDescent="0.2"/>
    <row r="1838" spans="1:6" ht="11.25" customHeight="1" x14ac:dyDescent="0.2">
      <c r="A1838" s="305"/>
      <c r="B1838" s="304" t="s">
        <v>83</v>
      </c>
      <c r="C1838" s="303"/>
      <c r="D1838" s="302"/>
      <c r="E1838" s="301" t="s">
        <v>73</v>
      </c>
      <c r="F1838" s="300">
        <v>1096.72</v>
      </c>
    </row>
    <row r="1839" spans="1:6" ht="409.6" hidden="1" customHeight="1" x14ac:dyDescent="0.2"/>
    <row r="1840" spans="1:6" ht="11.25" customHeight="1" x14ac:dyDescent="0.2">
      <c r="A1840" s="305"/>
      <c r="B1840" s="304" t="s">
        <v>85</v>
      </c>
      <c r="C1840" s="303"/>
      <c r="D1840" s="302"/>
      <c r="E1840" s="301">
        <v>8</v>
      </c>
      <c r="F1840" s="300">
        <v>87.74</v>
      </c>
    </row>
    <row r="1841" spans="1:6" ht="409.6" hidden="1" customHeight="1" x14ac:dyDescent="0.2"/>
    <row r="1842" spans="1:6" ht="12" customHeight="1" x14ac:dyDescent="0.2">
      <c r="C1842" s="299" t="s">
        <v>86</v>
      </c>
      <c r="E1842" s="298"/>
      <c r="F1842" s="297">
        <v>1184.46</v>
      </c>
    </row>
    <row r="1843" spans="1:6" ht="12.75" customHeight="1" x14ac:dyDescent="0.2">
      <c r="A1843" s="143" t="s">
        <v>312</v>
      </c>
      <c r="B1843" s="142"/>
      <c r="C1843" s="142"/>
      <c r="D1843" s="296"/>
      <c r="E1843" s="142"/>
      <c r="F1843" s="142"/>
    </row>
    <row r="1844" spans="1:6" ht="6" customHeight="1" x14ac:dyDescent="0.25">
      <c r="F1844" s="295"/>
    </row>
    <row r="1845" spans="1:6" ht="136.15" customHeight="1" x14ac:dyDescent="0.2"/>
    <row r="1846" spans="1:6" ht="6" customHeight="1" x14ac:dyDescent="0.2">
      <c r="A1846" s="293"/>
      <c r="B1846" s="294"/>
      <c r="C1846" s="293"/>
      <c r="D1846" s="292"/>
    </row>
    <row r="1847" spans="1:6" ht="39" customHeight="1" x14ac:dyDescent="0.2">
      <c r="A1847" s="348" t="s">
        <v>87</v>
      </c>
      <c r="B1847" s="349"/>
      <c r="C1847" s="141"/>
      <c r="D1847" s="348" t="s">
        <v>88</v>
      </c>
      <c r="E1847" s="349"/>
      <c r="F1847" s="350"/>
    </row>
  </sheetData>
  <mergeCells count="75">
    <mergeCell ref="A2:C3"/>
    <mergeCell ref="A72:B72"/>
    <mergeCell ref="D72:F72"/>
    <mergeCell ref="A74:C75"/>
    <mergeCell ref="A228:C229"/>
    <mergeCell ref="A303:B303"/>
    <mergeCell ref="D303:F303"/>
    <mergeCell ref="A305:C306"/>
    <mergeCell ref="A147:B147"/>
    <mergeCell ref="D147:F147"/>
    <mergeCell ref="A149:C150"/>
    <mergeCell ref="A226:B226"/>
    <mergeCell ref="D226:F226"/>
    <mergeCell ref="A454:C455"/>
    <mergeCell ref="A524:B524"/>
    <mergeCell ref="D524:F524"/>
    <mergeCell ref="A526:C527"/>
    <mergeCell ref="A380:B380"/>
    <mergeCell ref="D380:F380"/>
    <mergeCell ref="A382:C383"/>
    <mergeCell ref="A452:B452"/>
    <mergeCell ref="D452:F452"/>
    <mergeCell ref="A670:C671"/>
    <mergeCell ref="A739:B739"/>
    <mergeCell ref="D739:F739"/>
    <mergeCell ref="A741:C742"/>
    <mergeCell ref="A596:B596"/>
    <mergeCell ref="D596:F596"/>
    <mergeCell ref="A598:C599"/>
    <mergeCell ref="A668:B668"/>
    <mergeCell ref="D668:F668"/>
    <mergeCell ref="A883:C884"/>
    <mergeCell ref="A952:B952"/>
    <mergeCell ref="D952:F952"/>
    <mergeCell ref="A954:C955"/>
    <mergeCell ref="A810:B810"/>
    <mergeCell ref="D810:F810"/>
    <mergeCell ref="A812:C813"/>
    <mergeCell ref="A881:B881"/>
    <mergeCell ref="D881:F881"/>
    <mergeCell ref="A1102:C1103"/>
    <mergeCell ref="A1174:B1174"/>
    <mergeCell ref="D1174:F1174"/>
    <mergeCell ref="A1176:C1177"/>
    <mergeCell ref="A1026:B1026"/>
    <mergeCell ref="D1026:F1026"/>
    <mergeCell ref="A1028:C1029"/>
    <mergeCell ref="A1100:B1100"/>
    <mergeCell ref="D1100:F1100"/>
    <mergeCell ref="A1326:C1327"/>
    <mergeCell ref="A1400:B1400"/>
    <mergeCell ref="D1400:F1400"/>
    <mergeCell ref="A1402:C1403"/>
    <mergeCell ref="A1248:B1248"/>
    <mergeCell ref="D1248:F1248"/>
    <mergeCell ref="A1250:C1251"/>
    <mergeCell ref="A1324:B1324"/>
    <mergeCell ref="D1324:F1324"/>
    <mergeCell ref="A1554:C1555"/>
    <mergeCell ref="A1624:B1624"/>
    <mergeCell ref="D1624:F1624"/>
    <mergeCell ref="A1626:C1627"/>
    <mergeCell ref="A1476:B1476"/>
    <mergeCell ref="D1476:F1476"/>
    <mergeCell ref="A1478:C1479"/>
    <mergeCell ref="A1552:B1552"/>
    <mergeCell ref="D1552:F1552"/>
    <mergeCell ref="A1779:C1780"/>
    <mergeCell ref="A1847:B1847"/>
    <mergeCell ref="D1847:F1847"/>
    <mergeCell ref="A1700:B1700"/>
    <mergeCell ref="D1700:F1700"/>
    <mergeCell ref="A1702:C1703"/>
    <mergeCell ref="A1777:B1777"/>
    <mergeCell ref="D1777:F1777"/>
  </mergeCells>
  <printOptions gridLines="1"/>
  <pageMargins left="0.39370078740157483" right="0.39370078740157483" top="0.39370078740157483" bottom="0.39370078740157483" header="0" footer="0"/>
  <pageSetup paperSize="133" scale="98" fitToHeight="0" orientation="portrait" blackAndWhite="1" r:id="rId1"/>
  <headerFooter alignWithMargins="0"/>
  <rowBreaks count="25" manualBreakCount="25">
    <brk id="72" min="1" max="16383" man="1"/>
    <brk id="147" min="1" max="16383" man="1"/>
    <brk id="226" min="1" max="16383" man="1"/>
    <brk id="303" min="1" max="16383" man="1"/>
    <brk id="380" min="1" max="16383" man="1"/>
    <brk id="452" min="1" max="16383" man="1"/>
    <brk id="524" min="1" max="16383" man="1"/>
    <brk id="596" min="1" max="16383" man="1"/>
    <brk id="668" min="1" max="16383" man="1"/>
    <brk id="739" min="1" max="16383" man="1"/>
    <brk id="810" min="1" max="16383" man="1"/>
    <brk id="881" min="1" max="16383" man="1"/>
    <brk id="952" min="1" max="16383" man="1"/>
    <brk id="1026" min="1" max="16383" man="1"/>
    <brk id="1100" min="1" max="16383" man="1"/>
    <brk id="1174" min="1" max="16383" man="1"/>
    <brk id="1248" min="1" max="16383" man="1"/>
    <brk id="1324" min="1" max="16383" man="1"/>
    <brk id="1400" min="1" max="16383" man="1"/>
    <brk id="1476" min="1" max="16383" man="1"/>
    <brk id="1552" min="1" max="16383" man="1"/>
    <brk id="1624" min="1" max="16383" man="1"/>
    <brk id="1700" min="1" max="16383" man="1"/>
    <brk id="1777" min="1" max="16383" man="1"/>
    <brk id="1847" min="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workbookViewId="0">
      <selection activeCell="B2" sqref="B2"/>
    </sheetView>
  </sheetViews>
  <sheetFormatPr baseColWidth="10" defaultRowHeight="12.75" x14ac:dyDescent="0.2"/>
  <cols>
    <col min="1" max="1" width="9.140625" style="140" customWidth="1"/>
    <col min="2" max="2" width="17.7109375" style="140" customWidth="1"/>
    <col min="3" max="3" width="11.5703125" style="140" customWidth="1"/>
    <col min="4" max="4" width="9.140625" style="140" customWidth="1"/>
    <col min="5" max="5" width="5.140625" style="140" customWidth="1"/>
    <col min="6" max="6" width="7.140625" style="140" customWidth="1"/>
    <col min="7" max="7" width="8" style="140" customWidth="1"/>
    <col min="8" max="8" width="4.140625" style="140" customWidth="1"/>
    <col min="9" max="9" width="5" style="140" customWidth="1"/>
    <col min="10" max="10" width="5.7109375" style="140" customWidth="1"/>
    <col min="11" max="11" width="2.85546875" style="140" customWidth="1"/>
    <col min="12" max="12" width="7" style="140" customWidth="1"/>
    <col min="13" max="13" width="4.5703125" style="140" customWidth="1"/>
    <col min="14" max="256" width="9.140625" style="140" customWidth="1"/>
    <col min="257" max="16384" width="11.42578125" style="140"/>
  </cols>
  <sheetData>
    <row r="1" spans="1:13" ht="14.25" customHeight="1" x14ac:dyDescent="0.25">
      <c r="A1" s="281"/>
      <c r="B1" s="351" t="s">
        <v>66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4.1" customHeight="1" x14ac:dyDescent="0.2">
      <c r="A2" s="57"/>
      <c r="B2" s="57" t="s">
        <v>70</v>
      </c>
      <c r="C2" s="142"/>
      <c r="D2" s="142"/>
      <c r="E2" s="142"/>
      <c r="F2" s="142"/>
      <c r="G2" s="142"/>
      <c r="H2" s="142"/>
      <c r="I2" s="142"/>
      <c r="J2" s="142"/>
      <c r="K2" s="209"/>
      <c r="L2" s="182" t="s">
        <v>98</v>
      </c>
      <c r="M2" s="181"/>
    </row>
    <row r="3" spans="1:13" ht="12.75" customHeight="1" x14ac:dyDescent="0.2">
      <c r="A3" s="138"/>
      <c r="B3" s="137"/>
      <c r="L3" s="280" t="s">
        <v>99</v>
      </c>
      <c r="M3" s="194"/>
    </row>
    <row r="4" spans="1:13" ht="13.5" customHeight="1" x14ac:dyDescent="0.2">
      <c r="A4" s="143" t="s">
        <v>100</v>
      </c>
      <c r="B4" s="279"/>
      <c r="C4" s="142"/>
      <c r="D4" s="142"/>
      <c r="E4" s="142"/>
      <c r="F4" s="142"/>
      <c r="G4" s="142"/>
      <c r="H4" s="142"/>
    </row>
    <row r="5" spans="1:13" ht="14.25" customHeight="1" x14ac:dyDescent="0.2">
      <c r="A5" s="218"/>
      <c r="B5" s="278" t="s">
        <v>101</v>
      </c>
      <c r="C5" s="219" t="s">
        <v>334</v>
      </c>
      <c r="D5" s="183"/>
      <c r="E5" s="183"/>
      <c r="F5" s="221"/>
      <c r="G5" s="221"/>
      <c r="H5" s="183"/>
      <c r="I5" s="276" t="s">
        <v>102</v>
      </c>
      <c r="J5" s="277">
        <v>1</v>
      </c>
      <c r="K5" s="276"/>
      <c r="L5" s="183"/>
      <c r="M5" s="275"/>
    </row>
    <row r="6" spans="1:13" ht="11.25" customHeight="1" thickBot="1" x14ac:dyDescent="0.25">
      <c r="A6" s="218"/>
      <c r="B6" s="204"/>
      <c r="C6" s="352" t="s">
        <v>302</v>
      </c>
      <c r="D6" s="352"/>
      <c r="E6" s="352"/>
      <c r="F6" s="352"/>
      <c r="G6" s="274"/>
      <c r="I6" s="151" t="s">
        <v>103</v>
      </c>
      <c r="J6" s="151"/>
      <c r="K6" s="213"/>
      <c r="L6" s="196"/>
      <c r="M6" s="194"/>
    </row>
    <row r="7" spans="1:13" ht="12.75" customHeight="1" thickTop="1" x14ac:dyDescent="0.2">
      <c r="A7" s="58" t="s">
        <v>75</v>
      </c>
      <c r="B7" s="273"/>
      <c r="C7" s="271"/>
      <c r="D7" s="272"/>
      <c r="E7" s="272"/>
      <c r="F7" s="271"/>
      <c r="G7" s="270"/>
      <c r="I7" s="218" t="s">
        <v>71</v>
      </c>
      <c r="J7" s="151"/>
      <c r="K7" s="213" t="s">
        <v>72</v>
      </c>
      <c r="L7" s="196"/>
      <c r="M7" s="194"/>
    </row>
    <row r="8" spans="1:13" ht="12.75" customHeight="1" x14ac:dyDescent="0.2">
      <c r="A8" s="59" t="s">
        <v>320</v>
      </c>
      <c r="B8" s="269"/>
      <c r="C8" s="267"/>
      <c r="D8" s="268"/>
      <c r="E8" s="268"/>
      <c r="F8" s="267"/>
      <c r="G8" s="266"/>
      <c r="H8" s="265" t="s">
        <v>104</v>
      </c>
      <c r="I8" s="265"/>
      <c r="J8" s="151"/>
      <c r="K8" s="264" t="s">
        <v>73</v>
      </c>
      <c r="L8" s="196"/>
      <c r="M8" s="194"/>
    </row>
    <row r="9" spans="1:13" ht="11.25" customHeight="1" thickBot="1" x14ac:dyDescent="0.25">
      <c r="A9" s="60" t="s">
        <v>73</v>
      </c>
      <c r="B9" s="263"/>
      <c r="C9" s="263"/>
      <c r="D9" s="263"/>
      <c r="E9" s="263"/>
      <c r="F9" s="263"/>
      <c r="G9" s="262"/>
      <c r="I9" s="218" t="s">
        <v>105</v>
      </c>
      <c r="J9" s="151"/>
      <c r="K9" s="213"/>
      <c r="L9" s="196"/>
      <c r="M9" s="194"/>
    </row>
    <row r="10" spans="1:13" ht="12.75" customHeight="1" thickTop="1" x14ac:dyDescent="0.2">
      <c r="A10" s="218"/>
      <c r="B10" s="234" t="s">
        <v>106</v>
      </c>
      <c r="C10" s="223" t="s">
        <v>73</v>
      </c>
      <c r="D10" s="169"/>
      <c r="E10" s="169"/>
      <c r="F10" s="261"/>
      <c r="G10" s="261"/>
      <c r="H10" s="223"/>
      <c r="I10" s="223"/>
      <c r="J10" s="223"/>
      <c r="K10" s="223"/>
      <c r="L10" s="169"/>
      <c r="M10" s="156"/>
    </row>
    <row r="11" spans="1:13" ht="9" customHeight="1" x14ac:dyDescent="0.2">
      <c r="A11" s="218"/>
      <c r="B11" s="151"/>
      <c r="C11" s="151"/>
      <c r="D11" s="151"/>
      <c r="E11" s="151"/>
      <c r="F11" s="151"/>
      <c r="G11" s="151"/>
      <c r="H11" s="151"/>
      <c r="I11" s="151"/>
      <c r="J11" s="151"/>
      <c r="K11" s="151"/>
    </row>
    <row r="12" spans="1:13" ht="12" customHeight="1" x14ac:dyDescent="0.2">
      <c r="A12" s="260" t="s">
        <v>107</v>
      </c>
      <c r="B12" s="221"/>
      <c r="C12" s="221"/>
      <c r="D12" s="259"/>
      <c r="E12" s="259"/>
      <c r="F12" s="259"/>
      <c r="G12" s="259"/>
      <c r="H12" s="259"/>
      <c r="I12" s="221"/>
      <c r="J12" s="221"/>
      <c r="K12" s="233"/>
      <c r="L12" s="233"/>
      <c r="M12" s="258"/>
    </row>
    <row r="13" spans="1:13" ht="15.75" customHeight="1" x14ac:dyDescent="0.2">
      <c r="A13" s="240" t="s">
        <v>108</v>
      </c>
      <c r="B13" s="219"/>
      <c r="C13" s="257">
        <v>65694.539999999994</v>
      </c>
      <c r="D13" s="248"/>
      <c r="E13" s="244" t="s">
        <v>109</v>
      </c>
      <c r="F13" s="256"/>
      <c r="G13" s="151"/>
      <c r="H13" s="151"/>
      <c r="I13" s="245">
        <v>250</v>
      </c>
      <c r="J13" s="241"/>
      <c r="L13" s="146" t="s">
        <v>110</v>
      </c>
      <c r="M13" s="205"/>
    </row>
    <row r="14" spans="1:13" ht="12.75" customHeight="1" x14ac:dyDescent="0.2">
      <c r="A14" s="240" t="s">
        <v>111</v>
      </c>
      <c r="B14" s="231"/>
      <c r="C14" s="208">
        <v>1182.309976</v>
      </c>
      <c r="D14" s="248"/>
      <c r="E14" s="244" t="s">
        <v>112</v>
      </c>
      <c r="F14" s="246"/>
      <c r="G14" s="218"/>
      <c r="H14" s="151"/>
      <c r="I14" s="255"/>
      <c r="J14" s="254" t="s">
        <v>113</v>
      </c>
      <c r="M14" s="205"/>
    </row>
    <row r="15" spans="1:13" ht="12.75" customHeight="1" x14ac:dyDescent="0.2">
      <c r="A15" s="240" t="s">
        <v>114</v>
      </c>
      <c r="B15" s="231"/>
      <c r="C15" s="251">
        <v>64512.230023999997</v>
      </c>
      <c r="D15" s="248"/>
      <c r="E15" s="244" t="s">
        <v>115</v>
      </c>
      <c r="F15" s="246"/>
      <c r="G15" s="151"/>
      <c r="H15" s="151"/>
      <c r="I15" s="253">
        <v>0.18</v>
      </c>
      <c r="J15" s="196"/>
      <c r="L15" s="147"/>
      <c r="M15" s="205"/>
    </row>
    <row r="16" spans="1:13" ht="12.75" customHeight="1" x14ac:dyDescent="0.2">
      <c r="A16" s="240" t="s">
        <v>116</v>
      </c>
      <c r="B16" s="252" t="s">
        <v>166</v>
      </c>
      <c r="C16" s="251">
        <v>12902.4460048</v>
      </c>
      <c r="D16" s="248"/>
      <c r="E16" s="244" t="s">
        <v>118</v>
      </c>
      <c r="F16" s="246"/>
      <c r="G16" s="151"/>
      <c r="I16" s="202">
        <v>0.94</v>
      </c>
      <c r="J16" s="196"/>
      <c r="L16" s="146" t="s">
        <v>119</v>
      </c>
      <c r="M16" s="205"/>
    </row>
    <row r="17" spans="1:13" ht="12.75" customHeight="1" x14ac:dyDescent="0.2">
      <c r="A17" s="240" t="s">
        <v>120</v>
      </c>
      <c r="B17" s="231"/>
      <c r="C17" s="247">
        <v>10</v>
      </c>
      <c r="D17" s="231" t="s">
        <v>121</v>
      </c>
      <c r="E17" s="244" t="s">
        <v>122</v>
      </c>
      <c r="F17" s="246"/>
      <c r="G17" s="151"/>
      <c r="I17" s="250">
        <v>1</v>
      </c>
      <c r="J17" s="249"/>
      <c r="L17" s="176"/>
      <c r="M17" s="205"/>
    </row>
    <row r="18" spans="1:13" ht="11.25" customHeight="1" x14ac:dyDescent="0.2">
      <c r="A18" s="240" t="s">
        <v>123</v>
      </c>
      <c r="B18" s="248"/>
      <c r="C18" s="247">
        <v>10</v>
      </c>
      <c r="D18" s="231" t="s">
        <v>121</v>
      </c>
      <c r="E18" s="244" t="s">
        <v>124</v>
      </c>
      <c r="F18" s="246"/>
      <c r="G18" s="218"/>
      <c r="H18" s="151"/>
      <c r="I18" s="235">
        <v>22</v>
      </c>
      <c r="J18" s="241"/>
      <c r="L18" s="146" t="s">
        <v>125</v>
      </c>
      <c r="M18" s="205"/>
    </row>
    <row r="19" spans="1:13" ht="11.25" customHeight="1" x14ac:dyDescent="0.2">
      <c r="A19" s="232" t="s">
        <v>126</v>
      </c>
      <c r="B19" s="231"/>
      <c r="C19" s="245">
        <v>0.85</v>
      </c>
      <c r="D19" s="237"/>
      <c r="E19" s="244" t="s">
        <v>127</v>
      </c>
      <c r="F19" s="218"/>
      <c r="G19" s="218"/>
      <c r="H19" s="151"/>
      <c r="I19" s="243">
        <v>200</v>
      </c>
      <c r="J19" s="176"/>
      <c r="L19" s="146" t="s">
        <v>128</v>
      </c>
      <c r="M19" s="205"/>
    </row>
    <row r="20" spans="1:13" ht="11.25" customHeight="1" x14ac:dyDescent="0.2">
      <c r="A20" s="240" t="s">
        <v>129</v>
      </c>
      <c r="B20" s="231"/>
      <c r="C20" s="242">
        <v>10000</v>
      </c>
      <c r="D20" s="231" t="s">
        <v>128</v>
      </c>
      <c r="E20" s="236" t="s">
        <v>130</v>
      </c>
      <c r="F20" s="218"/>
      <c r="G20" s="218"/>
      <c r="H20" s="151"/>
      <c r="I20" s="235">
        <v>3.2499999999999999E-3</v>
      </c>
      <c r="J20" s="241"/>
      <c r="L20" s="147"/>
      <c r="M20" s="205"/>
    </row>
    <row r="21" spans="1:13" ht="12.75" customHeight="1" x14ac:dyDescent="0.2">
      <c r="A21" s="240" t="s">
        <v>131</v>
      </c>
      <c r="B21" s="231"/>
      <c r="C21" s="239">
        <v>2000</v>
      </c>
      <c r="D21" s="231" t="s">
        <v>128</v>
      </c>
      <c r="E21" s="236" t="s">
        <v>132</v>
      </c>
      <c r="F21" s="218"/>
      <c r="G21" s="218"/>
      <c r="H21" s="151"/>
      <c r="I21" s="202">
        <v>3.6</v>
      </c>
      <c r="J21" s="196"/>
      <c r="L21" s="146" t="s">
        <v>119</v>
      </c>
      <c r="M21" s="205"/>
    </row>
    <row r="22" spans="1:13" ht="12.75" customHeight="1" x14ac:dyDescent="0.2">
      <c r="A22" s="238" t="s">
        <v>133</v>
      </c>
      <c r="B22" s="237"/>
      <c r="C22" s="151"/>
      <c r="D22" s="237"/>
      <c r="E22" s="236" t="s">
        <v>134</v>
      </c>
      <c r="F22" s="218"/>
      <c r="G22" s="218"/>
      <c r="H22" s="151"/>
      <c r="I22" s="235">
        <v>3200</v>
      </c>
      <c r="J22" s="196"/>
      <c r="L22" s="146" t="s">
        <v>128</v>
      </c>
      <c r="M22" s="205"/>
    </row>
    <row r="23" spans="1:13" ht="3" customHeight="1" x14ac:dyDescent="0.2">
      <c r="A23" s="234"/>
      <c r="B23" s="213"/>
      <c r="C23" s="223"/>
      <c r="D23" s="213"/>
      <c r="E23" s="213"/>
      <c r="F23" s="223"/>
      <c r="G23" s="223"/>
      <c r="H23" s="223"/>
      <c r="I23" s="223"/>
      <c r="J23" s="223"/>
      <c r="M23" s="156"/>
    </row>
    <row r="24" spans="1:13" ht="6" customHeight="1" x14ac:dyDescent="0.2">
      <c r="H24" s="233"/>
      <c r="I24" s="183"/>
      <c r="J24" s="183"/>
      <c r="K24" s="233"/>
      <c r="L24" s="183"/>
      <c r="M24" s="147"/>
    </row>
    <row r="25" spans="1:13" ht="12.75" customHeight="1" x14ac:dyDescent="0.2">
      <c r="A25" s="222" t="s">
        <v>135</v>
      </c>
      <c r="B25" s="221"/>
      <c r="C25" s="221"/>
      <c r="D25" s="221"/>
      <c r="E25" s="221"/>
      <c r="F25" s="182" t="s">
        <v>136</v>
      </c>
      <c r="G25" s="221"/>
      <c r="I25" s="182" t="s">
        <v>137</v>
      </c>
      <c r="J25" s="184"/>
      <c r="L25" s="182" t="s">
        <v>138</v>
      </c>
      <c r="M25" s="181"/>
    </row>
    <row r="26" spans="1:13" ht="12.75" customHeight="1" x14ac:dyDescent="0.2">
      <c r="A26" s="232" t="s">
        <v>139</v>
      </c>
      <c r="B26" s="151" t="s">
        <v>140</v>
      </c>
      <c r="C26" s="231" t="s">
        <v>409</v>
      </c>
      <c r="D26" s="223"/>
      <c r="F26" s="203">
        <v>5.16</v>
      </c>
      <c r="G26" s="213"/>
      <c r="I26" s="229">
        <v>4.1280000000000001</v>
      </c>
      <c r="J26" s="196"/>
      <c r="L26" s="202">
        <v>4.1280000000000001</v>
      </c>
      <c r="M26" s="194"/>
    </row>
    <row r="27" spans="1:13" ht="12.75" customHeight="1" x14ac:dyDescent="0.2">
      <c r="A27" s="228" t="s">
        <v>141</v>
      </c>
      <c r="B27" s="231" t="s">
        <v>142</v>
      </c>
      <c r="C27" s="230" t="s">
        <v>408</v>
      </c>
      <c r="D27" s="169"/>
      <c r="F27" s="203">
        <v>1.94</v>
      </c>
      <c r="G27" s="213"/>
      <c r="I27" s="227">
        <v>1.94</v>
      </c>
      <c r="J27" s="196"/>
      <c r="L27" s="203">
        <v>1.94</v>
      </c>
      <c r="M27" s="194"/>
    </row>
    <row r="28" spans="1:13" ht="12.75" customHeight="1" x14ac:dyDescent="0.2">
      <c r="A28" s="228" t="s">
        <v>143</v>
      </c>
      <c r="B28" s="151" t="s">
        <v>144</v>
      </c>
      <c r="C28" s="231" t="s">
        <v>408</v>
      </c>
      <c r="D28" s="169"/>
      <c r="F28" s="203">
        <v>1.94</v>
      </c>
      <c r="G28" s="213"/>
      <c r="I28" s="202">
        <v>1.94</v>
      </c>
      <c r="J28" s="196"/>
      <c r="L28" s="227">
        <v>1.94</v>
      </c>
      <c r="M28" s="194"/>
    </row>
    <row r="29" spans="1:13" ht="12.75" customHeight="1" x14ac:dyDescent="0.2">
      <c r="A29" s="228" t="s">
        <v>145</v>
      </c>
      <c r="B29" s="218" t="s">
        <v>146</v>
      </c>
      <c r="C29" s="230" t="s">
        <v>407</v>
      </c>
      <c r="D29" s="223"/>
      <c r="E29" s="151"/>
      <c r="F29" s="203">
        <v>4.3899999999999997</v>
      </c>
      <c r="G29" s="196"/>
      <c r="I29" s="229">
        <v>3.512</v>
      </c>
      <c r="J29" s="196"/>
      <c r="L29" s="203">
        <v>4.3899999999999997</v>
      </c>
      <c r="M29" s="194"/>
    </row>
    <row r="30" spans="1:13" ht="9" customHeight="1" x14ac:dyDescent="0.2">
      <c r="A30" s="228" t="s">
        <v>83</v>
      </c>
      <c r="B30" s="218"/>
      <c r="C30" s="218"/>
      <c r="D30" s="218"/>
      <c r="E30" s="151"/>
      <c r="F30" s="203">
        <v>13.43</v>
      </c>
      <c r="G30" s="213"/>
      <c r="I30" s="227">
        <v>11.52</v>
      </c>
      <c r="J30" s="196"/>
      <c r="L30" s="227">
        <v>12.4</v>
      </c>
      <c r="M30" s="194"/>
    </row>
    <row r="31" spans="1:13" ht="0.75" customHeight="1" x14ac:dyDescent="0.2">
      <c r="A31" s="226"/>
      <c r="B31" s="223"/>
      <c r="C31" s="223"/>
      <c r="D31" s="223"/>
      <c r="E31" s="225"/>
      <c r="F31" s="224"/>
      <c r="G31" s="223"/>
      <c r="H31" s="223"/>
      <c r="I31" s="223"/>
      <c r="J31" s="223"/>
      <c r="K31" s="223"/>
      <c r="L31" s="169"/>
      <c r="M31" s="156"/>
    </row>
    <row r="32" spans="1:13" ht="12" customHeight="1" x14ac:dyDescent="0.2">
      <c r="A32" s="222" t="s">
        <v>147</v>
      </c>
      <c r="B32" s="221"/>
      <c r="C32" s="221"/>
      <c r="D32" s="221"/>
      <c r="E32" s="221"/>
      <c r="F32" s="220" t="s">
        <v>148</v>
      </c>
      <c r="G32" s="219"/>
      <c r="H32" s="183"/>
      <c r="I32" s="182" t="s">
        <v>137</v>
      </c>
      <c r="J32" s="184"/>
      <c r="K32" s="183"/>
      <c r="L32" s="182" t="s">
        <v>138</v>
      </c>
      <c r="M32" s="181"/>
    </row>
    <row r="33" spans="1:13" ht="13.5" customHeight="1" x14ac:dyDescent="0.2">
      <c r="A33" s="204" t="s">
        <v>149</v>
      </c>
      <c r="B33" s="218" t="s">
        <v>150</v>
      </c>
      <c r="C33" s="215" t="s">
        <v>406</v>
      </c>
      <c r="D33" s="217"/>
      <c r="F33" s="203">
        <v>42.3</v>
      </c>
      <c r="G33" s="196"/>
      <c r="I33" s="202">
        <v>0</v>
      </c>
      <c r="J33" s="196"/>
      <c r="L33" s="202">
        <v>12.69</v>
      </c>
      <c r="M33" s="194"/>
    </row>
    <row r="34" spans="1:13" ht="0.2" customHeight="1" x14ac:dyDescent="0.2"/>
    <row r="35" spans="1:13" ht="11.25" customHeight="1" x14ac:dyDescent="0.2">
      <c r="A35" s="204" t="s">
        <v>151</v>
      </c>
      <c r="B35" s="218" t="s">
        <v>152</v>
      </c>
      <c r="C35" s="215" t="s">
        <v>405</v>
      </c>
      <c r="D35" s="217"/>
      <c r="F35" s="203">
        <v>3.32</v>
      </c>
      <c r="G35" s="196"/>
      <c r="I35" s="202">
        <v>0</v>
      </c>
      <c r="J35" s="196"/>
      <c r="L35" s="202">
        <v>0.996</v>
      </c>
      <c r="M35" s="194"/>
    </row>
    <row r="36" spans="1:13" ht="409.6" hidden="1" customHeight="1" x14ac:dyDescent="0.2"/>
    <row r="37" spans="1:13" ht="12.75" customHeight="1" x14ac:dyDescent="0.2">
      <c r="A37" s="204" t="s">
        <v>153</v>
      </c>
      <c r="B37" s="151" t="s">
        <v>154</v>
      </c>
      <c r="C37" s="216" t="s">
        <v>399</v>
      </c>
      <c r="D37" s="169"/>
      <c r="F37" s="203">
        <v>0.37</v>
      </c>
      <c r="G37" s="196"/>
      <c r="I37" s="202">
        <v>0</v>
      </c>
      <c r="J37" s="196"/>
      <c r="L37" s="202">
        <v>0</v>
      </c>
      <c r="M37" s="194"/>
    </row>
    <row r="38" spans="1:13" ht="409.6" hidden="1" customHeight="1" x14ac:dyDescent="0.2"/>
    <row r="39" spans="1:13" ht="12.75" customHeight="1" x14ac:dyDescent="0.2">
      <c r="A39" s="204" t="s">
        <v>155</v>
      </c>
      <c r="C39" s="215" t="s">
        <v>163</v>
      </c>
      <c r="D39" s="214"/>
      <c r="F39" s="203">
        <v>0</v>
      </c>
      <c r="G39" s="213"/>
      <c r="I39" s="212">
        <v>0</v>
      </c>
      <c r="J39" s="196"/>
      <c r="L39" s="202">
        <v>0</v>
      </c>
      <c r="M39" s="194"/>
    </row>
    <row r="40" spans="1:13" ht="409.6" hidden="1" customHeight="1" x14ac:dyDescent="0.2"/>
    <row r="41" spans="1:13" ht="12.75" customHeight="1" x14ac:dyDescent="0.2">
      <c r="A41" s="201" t="s">
        <v>83</v>
      </c>
      <c r="B41" s="200"/>
      <c r="C41" s="199"/>
      <c r="D41" s="199"/>
      <c r="E41" s="198"/>
      <c r="F41" s="197">
        <v>45.99</v>
      </c>
      <c r="G41" s="196"/>
      <c r="I41" s="195">
        <v>0</v>
      </c>
      <c r="J41" s="196"/>
      <c r="L41" s="195">
        <v>13.686</v>
      </c>
      <c r="M41" s="194"/>
    </row>
    <row r="42" spans="1:13" ht="10.5" customHeight="1" x14ac:dyDescent="0.2">
      <c r="A42" s="193"/>
      <c r="B42" s="192"/>
      <c r="C42" s="192"/>
      <c r="D42" s="192"/>
      <c r="E42" s="191"/>
      <c r="F42" s="169"/>
      <c r="G42" s="169"/>
      <c r="H42" s="169"/>
      <c r="I42" s="169"/>
      <c r="J42" s="169"/>
      <c r="K42" s="169"/>
      <c r="L42" s="169"/>
      <c r="M42" s="156"/>
    </row>
    <row r="43" spans="1:13" ht="12.75" customHeight="1" x14ac:dyDescent="0.2">
      <c r="A43" s="211" t="s">
        <v>157</v>
      </c>
      <c r="B43" s="183"/>
      <c r="C43" s="183"/>
      <c r="D43" s="183"/>
      <c r="E43" s="183"/>
      <c r="F43" s="182" t="s">
        <v>158</v>
      </c>
      <c r="G43" s="184"/>
      <c r="I43" s="182" t="s">
        <v>137</v>
      </c>
      <c r="J43" s="142"/>
      <c r="K43" s="210"/>
      <c r="L43" s="182" t="s">
        <v>138</v>
      </c>
      <c r="M43" s="209"/>
    </row>
    <row r="44" spans="1:13" ht="409.6" hidden="1" customHeight="1" x14ac:dyDescent="0.2"/>
    <row r="45" spans="1:13" ht="12.75" customHeight="1" x14ac:dyDescent="0.2">
      <c r="A45" s="204" t="s">
        <v>18</v>
      </c>
      <c r="B45" s="208">
        <v>27.41</v>
      </c>
      <c r="C45" s="151" t="s">
        <v>159</v>
      </c>
      <c r="D45" s="207" t="s">
        <v>160</v>
      </c>
      <c r="E45" s="206"/>
      <c r="F45" s="206"/>
      <c r="G45" s="206"/>
      <c r="H45" s="206"/>
      <c r="K45" s="147"/>
      <c r="L45" s="147"/>
      <c r="M45" s="205"/>
    </row>
    <row r="46" spans="1:13" ht="12.75" customHeight="1" x14ac:dyDescent="0.2">
      <c r="A46" s="204" t="s">
        <v>19</v>
      </c>
      <c r="B46" s="151"/>
      <c r="C46" s="151"/>
      <c r="D46" s="151"/>
      <c r="E46" s="151"/>
      <c r="F46" s="203">
        <v>3.43</v>
      </c>
      <c r="G46" s="196"/>
      <c r="I46" s="202">
        <v>3.43</v>
      </c>
      <c r="J46" s="196"/>
      <c r="K46" s="142"/>
      <c r="L46" s="202">
        <v>3.43</v>
      </c>
      <c r="M46" s="194"/>
    </row>
    <row r="47" spans="1:13" ht="409.6" hidden="1" customHeight="1" x14ac:dyDescent="0.2"/>
    <row r="48" spans="1:13" ht="12.75" customHeight="1" x14ac:dyDescent="0.2">
      <c r="A48" s="201" t="s">
        <v>83</v>
      </c>
      <c r="B48" s="200"/>
      <c r="C48" s="199"/>
      <c r="D48" s="199"/>
      <c r="E48" s="198"/>
      <c r="F48" s="197">
        <v>3.43</v>
      </c>
      <c r="G48" s="196"/>
      <c r="I48" s="195">
        <v>3.43</v>
      </c>
      <c r="J48" s="196"/>
      <c r="L48" s="195">
        <v>3.43</v>
      </c>
      <c r="M48" s="194"/>
    </row>
    <row r="49" spans="1:13" ht="10.5" customHeight="1" x14ac:dyDescent="0.2">
      <c r="A49" s="193"/>
      <c r="B49" s="192"/>
      <c r="C49" s="192"/>
      <c r="D49" s="192"/>
      <c r="E49" s="191"/>
      <c r="F49" s="169"/>
      <c r="G49" s="169"/>
      <c r="H49" s="169"/>
      <c r="I49" s="169"/>
      <c r="J49" s="169"/>
      <c r="K49" s="169"/>
      <c r="L49" s="169"/>
      <c r="M49" s="156"/>
    </row>
    <row r="50" spans="1:13" ht="10.5" customHeight="1" x14ac:dyDescent="0.2">
      <c r="A50" s="179"/>
      <c r="B50" s="179"/>
      <c r="C50" s="179"/>
      <c r="D50" s="178"/>
      <c r="E50" s="190"/>
      <c r="F50" s="189"/>
      <c r="G50" s="147"/>
      <c r="H50" s="147"/>
      <c r="I50" s="147"/>
      <c r="J50" s="147"/>
      <c r="K50" s="147"/>
      <c r="L50" s="147"/>
      <c r="M50" s="147"/>
    </row>
    <row r="51" spans="1:13" ht="12.75" customHeight="1" x14ac:dyDescent="0.2">
      <c r="A51" s="188"/>
      <c r="B51" s="187"/>
      <c r="C51" s="187"/>
      <c r="D51" s="186"/>
      <c r="E51" s="185"/>
      <c r="F51" s="182" t="s">
        <v>161</v>
      </c>
      <c r="G51" s="184"/>
      <c r="H51" s="183"/>
      <c r="I51" s="182" t="s">
        <v>137</v>
      </c>
      <c r="J51" s="184"/>
      <c r="K51" s="183"/>
      <c r="L51" s="182" t="s">
        <v>138</v>
      </c>
      <c r="M51" s="181"/>
    </row>
    <row r="52" spans="1:13" ht="15.75" customHeight="1" x14ac:dyDescent="0.25">
      <c r="A52" s="180" t="s">
        <v>162</v>
      </c>
      <c r="B52" s="179"/>
      <c r="C52" s="179"/>
      <c r="D52" s="178"/>
      <c r="E52" s="177"/>
      <c r="F52" s="174">
        <v>62.85</v>
      </c>
      <c r="G52" s="176"/>
      <c r="I52" s="174">
        <v>14.95</v>
      </c>
      <c r="J52" s="175"/>
      <c r="K52" s="147"/>
      <c r="L52" s="174">
        <v>29.52</v>
      </c>
      <c r="M52" s="173"/>
    </row>
    <row r="53" spans="1:13" ht="9" customHeight="1" x14ac:dyDescent="0.2">
      <c r="A53" s="172"/>
      <c r="B53" s="171"/>
      <c r="C53" s="171"/>
      <c r="D53" s="170"/>
      <c r="E53" s="170"/>
      <c r="F53" s="169"/>
      <c r="G53" s="169"/>
      <c r="H53" s="169"/>
      <c r="I53" s="169"/>
      <c r="J53" s="169"/>
      <c r="K53" s="169"/>
      <c r="L53" s="169"/>
      <c r="M53" s="156"/>
    </row>
    <row r="54" spans="1:13" ht="172.35" customHeight="1" x14ac:dyDescent="0.2"/>
    <row r="55" spans="1:13" ht="14.25" customHeight="1" x14ac:dyDescent="0.25">
      <c r="A55" s="281"/>
      <c r="B55" s="351" t="s">
        <v>66</v>
      </c>
      <c r="C55" s="351"/>
      <c r="D55" s="351"/>
      <c r="E55" s="351"/>
      <c r="F55" s="351"/>
      <c r="G55" s="351"/>
      <c r="H55" s="351"/>
      <c r="I55" s="351"/>
      <c r="J55" s="351"/>
      <c r="K55" s="351"/>
    </row>
    <row r="56" spans="1:13" ht="14.1" customHeight="1" x14ac:dyDescent="0.2">
      <c r="A56" s="57"/>
      <c r="B56" s="57" t="s">
        <v>70</v>
      </c>
      <c r="C56" s="142"/>
      <c r="D56" s="142"/>
      <c r="E56" s="142"/>
      <c r="F56" s="142"/>
      <c r="G56" s="142"/>
      <c r="H56" s="142"/>
      <c r="I56" s="142"/>
      <c r="J56" s="142"/>
      <c r="K56" s="209"/>
      <c r="L56" s="182" t="s">
        <v>98</v>
      </c>
      <c r="M56" s="181"/>
    </row>
    <row r="57" spans="1:13" ht="12.75" customHeight="1" x14ac:dyDescent="0.2">
      <c r="A57" s="138"/>
      <c r="B57" s="137"/>
      <c r="L57" s="280" t="s">
        <v>99</v>
      </c>
      <c r="M57" s="194"/>
    </row>
    <row r="58" spans="1:13" ht="13.5" customHeight="1" x14ac:dyDescent="0.2">
      <c r="A58" s="143" t="s">
        <v>100</v>
      </c>
      <c r="B58" s="279"/>
      <c r="C58" s="142"/>
      <c r="D58" s="142"/>
      <c r="E58" s="142"/>
      <c r="F58" s="142"/>
      <c r="G58" s="142"/>
      <c r="H58" s="142"/>
    </row>
    <row r="59" spans="1:13" ht="14.25" customHeight="1" x14ac:dyDescent="0.2">
      <c r="A59" s="218"/>
      <c r="B59" s="278" t="s">
        <v>101</v>
      </c>
      <c r="C59" s="219" t="s">
        <v>323</v>
      </c>
      <c r="D59" s="183"/>
      <c r="E59" s="183"/>
      <c r="F59" s="221"/>
      <c r="G59" s="221"/>
      <c r="H59" s="183"/>
      <c r="I59" s="276" t="s">
        <v>102</v>
      </c>
      <c r="J59" s="277">
        <v>2</v>
      </c>
      <c r="K59" s="276"/>
      <c r="L59" s="183"/>
      <c r="M59" s="275"/>
    </row>
    <row r="60" spans="1:13" ht="11.25" customHeight="1" thickBot="1" x14ac:dyDescent="0.25">
      <c r="A60" s="218"/>
      <c r="B60" s="204"/>
      <c r="C60" s="352" t="s">
        <v>304</v>
      </c>
      <c r="D60" s="352"/>
      <c r="E60" s="352"/>
      <c r="F60" s="352"/>
      <c r="G60" s="274"/>
      <c r="I60" s="151" t="s">
        <v>103</v>
      </c>
      <c r="J60" s="151"/>
      <c r="K60" s="213"/>
      <c r="L60" s="196"/>
      <c r="M60" s="194"/>
    </row>
    <row r="61" spans="1:13" ht="12.75" customHeight="1" thickTop="1" x14ac:dyDescent="0.2">
      <c r="A61" s="58" t="s">
        <v>75</v>
      </c>
      <c r="B61" s="273"/>
      <c r="C61" s="271"/>
      <c r="D61" s="272"/>
      <c r="E61" s="272"/>
      <c r="F61" s="271"/>
      <c r="G61" s="270"/>
      <c r="I61" s="218" t="s">
        <v>71</v>
      </c>
      <c r="J61" s="151"/>
      <c r="K61" s="213" t="s">
        <v>72</v>
      </c>
      <c r="L61" s="196"/>
      <c r="M61" s="194"/>
    </row>
    <row r="62" spans="1:13" ht="12.75" customHeight="1" x14ac:dyDescent="0.2">
      <c r="A62" s="59" t="s">
        <v>320</v>
      </c>
      <c r="B62" s="269"/>
      <c r="C62" s="267"/>
      <c r="D62" s="268"/>
      <c r="E62" s="268"/>
      <c r="F62" s="267"/>
      <c r="G62" s="266"/>
      <c r="H62" s="265" t="s">
        <v>104</v>
      </c>
      <c r="I62" s="265"/>
      <c r="J62" s="151"/>
      <c r="K62" s="264" t="s">
        <v>73</v>
      </c>
      <c r="L62" s="196"/>
      <c r="M62" s="194"/>
    </row>
    <row r="63" spans="1:13" ht="11.25" customHeight="1" thickBot="1" x14ac:dyDescent="0.25">
      <c r="A63" s="60" t="s">
        <v>73</v>
      </c>
      <c r="B63" s="263"/>
      <c r="C63" s="263"/>
      <c r="D63" s="263"/>
      <c r="E63" s="263"/>
      <c r="F63" s="263"/>
      <c r="G63" s="262"/>
      <c r="I63" s="218" t="s">
        <v>105</v>
      </c>
      <c r="J63" s="151"/>
      <c r="K63" s="213"/>
      <c r="L63" s="196"/>
      <c r="M63" s="194"/>
    </row>
    <row r="64" spans="1:13" ht="12.75" customHeight="1" thickTop="1" x14ac:dyDescent="0.2">
      <c r="A64" s="218"/>
      <c r="B64" s="234" t="s">
        <v>106</v>
      </c>
      <c r="C64" s="223" t="s">
        <v>73</v>
      </c>
      <c r="D64" s="169"/>
      <c r="E64" s="169"/>
      <c r="F64" s="261"/>
      <c r="G64" s="261"/>
      <c r="H64" s="223"/>
      <c r="I64" s="223"/>
      <c r="J64" s="223"/>
      <c r="K64" s="223"/>
      <c r="L64" s="169"/>
      <c r="M64" s="156"/>
    </row>
    <row r="65" spans="1:13" ht="9" customHeight="1" x14ac:dyDescent="0.2">
      <c r="A65" s="218"/>
      <c r="B65" s="151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3" ht="12" customHeight="1" x14ac:dyDescent="0.2">
      <c r="A66" s="260" t="s">
        <v>107</v>
      </c>
      <c r="B66" s="221"/>
      <c r="C66" s="221"/>
      <c r="D66" s="259"/>
      <c r="E66" s="259"/>
      <c r="F66" s="259"/>
      <c r="G66" s="259"/>
      <c r="H66" s="259"/>
      <c r="I66" s="221"/>
      <c r="J66" s="221"/>
      <c r="K66" s="233"/>
      <c r="L66" s="233"/>
      <c r="M66" s="258"/>
    </row>
    <row r="67" spans="1:13" ht="15.75" customHeight="1" x14ac:dyDescent="0.2">
      <c r="A67" s="240" t="s">
        <v>108</v>
      </c>
      <c r="B67" s="219"/>
      <c r="C67" s="257">
        <v>55219.25</v>
      </c>
      <c r="D67" s="248"/>
      <c r="E67" s="244" t="s">
        <v>109</v>
      </c>
      <c r="F67" s="256"/>
      <c r="G67" s="151"/>
      <c r="H67" s="151"/>
      <c r="I67" s="245">
        <v>225</v>
      </c>
      <c r="J67" s="241"/>
      <c r="L67" s="146" t="s">
        <v>110</v>
      </c>
      <c r="M67" s="205"/>
    </row>
    <row r="68" spans="1:13" ht="12.75" customHeight="1" x14ac:dyDescent="0.2">
      <c r="A68" s="240" t="s">
        <v>111</v>
      </c>
      <c r="B68" s="231"/>
      <c r="C68" s="208">
        <v>1182.309976</v>
      </c>
      <c r="D68" s="248"/>
      <c r="E68" s="244" t="s">
        <v>112</v>
      </c>
      <c r="F68" s="246"/>
      <c r="G68" s="218"/>
      <c r="H68" s="151"/>
      <c r="I68" s="255"/>
      <c r="J68" s="254" t="s">
        <v>113</v>
      </c>
      <c r="M68" s="205"/>
    </row>
    <row r="69" spans="1:13" ht="12.75" customHeight="1" x14ac:dyDescent="0.2">
      <c r="A69" s="240" t="s">
        <v>114</v>
      </c>
      <c r="B69" s="231"/>
      <c r="C69" s="251">
        <v>54036.940024000003</v>
      </c>
      <c r="D69" s="248"/>
      <c r="E69" s="244" t="s">
        <v>115</v>
      </c>
      <c r="F69" s="246"/>
      <c r="G69" s="151"/>
      <c r="H69" s="151"/>
      <c r="I69" s="253">
        <v>0.16</v>
      </c>
      <c r="J69" s="196"/>
      <c r="L69" s="147"/>
      <c r="M69" s="205"/>
    </row>
    <row r="70" spans="1:13" ht="12.75" customHeight="1" x14ac:dyDescent="0.2">
      <c r="A70" s="240" t="s">
        <v>116</v>
      </c>
      <c r="B70" s="252" t="s">
        <v>166</v>
      </c>
      <c r="C70" s="251">
        <v>10807.388004799999</v>
      </c>
      <c r="D70" s="248"/>
      <c r="E70" s="244" t="s">
        <v>118</v>
      </c>
      <c r="F70" s="246"/>
      <c r="G70" s="151"/>
      <c r="I70" s="202">
        <v>0.94</v>
      </c>
      <c r="J70" s="196"/>
      <c r="L70" s="146" t="s">
        <v>119</v>
      </c>
      <c r="M70" s="205"/>
    </row>
    <row r="71" spans="1:13" ht="12.75" customHeight="1" x14ac:dyDescent="0.2">
      <c r="A71" s="240" t="s">
        <v>120</v>
      </c>
      <c r="B71" s="231"/>
      <c r="C71" s="247">
        <v>10</v>
      </c>
      <c r="D71" s="231" t="s">
        <v>121</v>
      </c>
      <c r="E71" s="244" t="s">
        <v>122</v>
      </c>
      <c r="F71" s="246"/>
      <c r="G71" s="151"/>
      <c r="I71" s="250">
        <v>1</v>
      </c>
      <c r="J71" s="249"/>
      <c r="L71" s="176"/>
      <c r="M71" s="205"/>
    </row>
    <row r="72" spans="1:13" ht="11.25" customHeight="1" x14ac:dyDescent="0.2">
      <c r="A72" s="240" t="s">
        <v>123</v>
      </c>
      <c r="B72" s="248"/>
      <c r="C72" s="247">
        <v>10</v>
      </c>
      <c r="D72" s="231" t="s">
        <v>121</v>
      </c>
      <c r="E72" s="244" t="s">
        <v>124</v>
      </c>
      <c r="F72" s="246"/>
      <c r="G72" s="218"/>
      <c r="H72" s="151"/>
      <c r="I72" s="235">
        <v>22</v>
      </c>
      <c r="J72" s="241"/>
      <c r="L72" s="146" t="s">
        <v>125</v>
      </c>
      <c r="M72" s="205"/>
    </row>
    <row r="73" spans="1:13" ht="11.25" customHeight="1" x14ac:dyDescent="0.2">
      <c r="A73" s="232" t="s">
        <v>126</v>
      </c>
      <c r="B73" s="231"/>
      <c r="C73" s="245">
        <v>0.85</v>
      </c>
      <c r="D73" s="237"/>
      <c r="E73" s="244" t="s">
        <v>127</v>
      </c>
      <c r="F73" s="218"/>
      <c r="G73" s="218"/>
      <c r="H73" s="151"/>
      <c r="I73" s="243">
        <v>200</v>
      </c>
      <c r="J73" s="176"/>
      <c r="L73" s="146" t="s">
        <v>128</v>
      </c>
      <c r="M73" s="205"/>
    </row>
    <row r="74" spans="1:13" ht="11.25" customHeight="1" x14ac:dyDescent="0.2">
      <c r="A74" s="240" t="s">
        <v>129</v>
      </c>
      <c r="B74" s="231"/>
      <c r="C74" s="242">
        <v>10000</v>
      </c>
      <c r="D74" s="231" t="s">
        <v>128</v>
      </c>
      <c r="E74" s="236" t="s">
        <v>130</v>
      </c>
      <c r="F74" s="218"/>
      <c r="G74" s="218"/>
      <c r="H74" s="151"/>
      <c r="I74" s="235">
        <v>3.2499999999999999E-3</v>
      </c>
      <c r="J74" s="241"/>
      <c r="L74" s="147"/>
      <c r="M74" s="205"/>
    </row>
    <row r="75" spans="1:13" ht="12.75" customHeight="1" x14ac:dyDescent="0.2">
      <c r="A75" s="240" t="s">
        <v>131</v>
      </c>
      <c r="B75" s="231"/>
      <c r="C75" s="239">
        <v>2000</v>
      </c>
      <c r="D75" s="231" t="s">
        <v>128</v>
      </c>
      <c r="E75" s="236" t="s">
        <v>132</v>
      </c>
      <c r="F75" s="218"/>
      <c r="G75" s="218"/>
      <c r="H75" s="151"/>
      <c r="I75" s="202">
        <v>3.6</v>
      </c>
      <c r="J75" s="196"/>
      <c r="L75" s="146" t="s">
        <v>119</v>
      </c>
      <c r="M75" s="205"/>
    </row>
    <row r="76" spans="1:13" ht="12.75" customHeight="1" x14ac:dyDescent="0.2">
      <c r="A76" s="238" t="s">
        <v>133</v>
      </c>
      <c r="B76" s="237"/>
      <c r="C76" s="151"/>
      <c r="D76" s="237"/>
      <c r="E76" s="236" t="s">
        <v>134</v>
      </c>
      <c r="F76" s="218"/>
      <c r="G76" s="218"/>
      <c r="H76" s="151"/>
      <c r="I76" s="235">
        <v>3200</v>
      </c>
      <c r="J76" s="196"/>
      <c r="L76" s="146" t="s">
        <v>128</v>
      </c>
      <c r="M76" s="205"/>
    </row>
    <row r="77" spans="1:13" ht="3" customHeight="1" x14ac:dyDescent="0.2">
      <c r="A77" s="234"/>
      <c r="B77" s="213"/>
      <c r="C77" s="223"/>
      <c r="D77" s="213"/>
      <c r="E77" s="213"/>
      <c r="F77" s="223"/>
      <c r="G77" s="223"/>
      <c r="H77" s="223"/>
      <c r="I77" s="223"/>
      <c r="J77" s="223"/>
      <c r="M77" s="156"/>
    </row>
    <row r="78" spans="1:13" ht="6" customHeight="1" x14ac:dyDescent="0.2">
      <c r="H78" s="233"/>
      <c r="I78" s="183"/>
      <c r="J78" s="183"/>
      <c r="K78" s="233"/>
      <c r="L78" s="183"/>
      <c r="M78" s="147"/>
    </row>
    <row r="79" spans="1:13" ht="12.75" customHeight="1" x14ac:dyDescent="0.2">
      <c r="A79" s="222" t="s">
        <v>135</v>
      </c>
      <c r="B79" s="221"/>
      <c r="C79" s="221"/>
      <c r="D79" s="221"/>
      <c r="E79" s="221"/>
      <c r="F79" s="182" t="s">
        <v>136</v>
      </c>
      <c r="G79" s="221"/>
      <c r="I79" s="182" t="s">
        <v>137</v>
      </c>
      <c r="J79" s="184"/>
      <c r="L79" s="182" t="s">
        <v>138</v>
      </c>
      <c r="M79" s="181"/>
    </row>
    <row r="80" spans="1:13" ht="12.75" customHeight="1" x14ac:dyDescent="0.2">
      <c r="A80" s="232" t="s">
        <v>139</v>
      </c>
      <c r="B80" s="151" t="s">
        <v>140</v>
      </c>
      <c r="C80" s="231" t="s">
        <v>404</v>
      </c>
      <c r="D80" s="223"/>
      <c r="F80" s="203">
        <v>4.32</v>
      </c>
      <c r="G80" s="213"/>
      <c r="I80" s="229">
        <v>3.456</v>
      </c>
      <c r="J80" s="196"/>
      <c r="L80" s="202">
        <v>3.456</v>
      </c>
      <c r="M80" s="194"/>
    </row>
    <row r="81" spans="1:13" ht="12.75" customHeight="1" x14ac:dyDescent="0.2">
      <c r="A81" s="228" t="s">
        <v>141</v>
      </c>
      <c r="B81" s="231" t="s">
        <v>142</v>
      </c>
      <c r="C81" s="230" t="s">
        <v>403</v>
      </c>
      <c r="D81" s="169"/>
      <c r="F81" s="203">
        <v>1.62</v>
      </c>
      <c r="G81" s="213"/>
      <c r="I81" s="227">
        <v>1.62</v>
      </c>
      <c r="J81" s="196"/>
      <c r="L81" s="203">
        <v>1.62</v>
      </c>
      <c r="M81" s="194"/>
    </row>
    <row r="82" spans="1:13" ht="12.75" customHeight="1" x14ac:dyDescent="0.2">
      <c r="A82" s="228" t="s">
        <v>143</v>
      </c>
      <c r="B82" s="151" t="s">
        <v>144</v>
      </c>
      <c r="C82" s="231" t="s">
        <v>403</v>
      </c>
      <c r="D82" s="169"/>
      <c r="F82" s="203">
        <v>1.62</v>
      </c>
      <c r="G82" s="213"/>
      <c r="I82" s="202">
        <v>1.62</v>
      </c>
      <c r="J82" s="196"/>
      <c r="L82" s="227">
        <v>1.62</v>
      </c>
      <c r="M82" s="194"/>
    </row>
    <row r="83" spans="1:13" ht="12.75" customHeight="1" x14ac:dyDescent="0.2">
      <c r="A83" s="228" t="s">
        <v>145</v>
      </c>
      <c r="B83" s="218" t="s">
        <v>146</v>
      </c>
      <c r="C83" s="230" t="s">
        <v>402</v>
      </c>
      <c r="D83" s="223"/>
      <c r="E83" s="151"/>
      <c r="F83" s="203">
        <v>3.67</v>
      </c>
      <c r="G83" s="196"/>
      <c r="I83" s="229">
        <v>2.9359999999999999</v>
      </c>
      <c r="J83" s="196"/>
      <c r="L83" s="203">
        <v>3.67</v>
      </c>
      <c r="M83" s="194"/>
    </row>
    <row r="84" spans="1:13" ht="9" customHeight="1" x14ac:dyDescent="0.2">
      <c r="A84" s="228" t="s">
        <v>83</v>
      </c>
      <c r="B84" s="218"/>
      <c r="C84" s="218"/>
      <c r="D84" s="218"/>
      <c r="E84" s="151"/>
      <c r="F84" s="203">
        <v>11.23</v>
      </c>
      <c r="G84" s="213"/>
      <c r="I84" s="227">
        <v>9.64</v>
      </c>
      <c r="J84" s="196"/>
      <c r="L84" s="227">
        <v>10.37</v>
      </c>
      <c r="M84" s="194"/>
    </row>
    <row r="85" spans="1:13" ht="0.75" customHeight="1" x14ac:dyDescent="0.2">
      <c r="A85" s="226"/>
      <c r="B85" s="223"/>
      <c r="C85" s="223"/>
      <c r="D85" s="223"/>
      <c r="E85" s="225"/>
      <c r="F85" s="224"/>
      <c r="G85" s="223"/>
      <c r="H85" s="223"/>
      <c r="I85" s="223"/>
      <c r="J85" s="223"/>
      <c r="K85" s="223"/>
      <c r="L85" s="169"/>
      <c r="M85" s="156"/>
    </row>
    <row r="86" spans="1:13" ht="12" customHeight="1" x14ac:dyDescent="0.2">
      <c r="A86" s="222" t="s">
        <v>147</v>
      </c>
      <c r="B86" s="221"/>
      <c r="C86" s="221"/>
      <c r="D86" s="221"/>
      <c r="E86" s="221"/>
      <c r="F86" s="220" t="s">
        <v>148</v>
      </c>
      <c r="G86" s="219"/>
      <c r="H86" s="183"/>
      <c r="I86" s="182" t="s">
        <v>137</v>
      </c>
      <c r="J86" s="184"/>
      <c r="K86" s="183"/>
      <c r="L86" s="182" t="s">
        <v>138</v>
      </c>
      <c r="M86" s="181"/>
    </row>
    <row r="87" spans="1:13" ht="13.5" customHeight="1" x14ac:dyDescent="0.2">
      <c r="A87" s="204" t="s">
        <v>149</v>
      </c>
      <c r="B87" s="218" t="s">
        <v>150</v>
      </c>
      <c r="C87" s="215" t="s">
        <v>401</v>
      </c>
      <c r="D87" s="217"/>
      <c r="F87" s="203">
        <v>33.840000000000003</v>
      </c>
      <c r="G87" s="196"/>
      <c r="I87" s="202">
        <v>0</v>
      </c>
      <c r="J87" s="196"/>
      <c r="L87" s="202">
        <v>10.151999999999999</v>
      </c>
      <c r="M87" s="194"/>
    </row>
    <row r="88" spans="1:13" ht="0.2" customHeight="1" x14ac:dyDescent="0.2"/>
    <row r="89" spans="1:13" ht="11.25" customHeight="1" x14ac:dyDescent="0.2">
      <c r="A89" s="204" t="s">
        <v>151</v>
      </c>
      <c r="B89" s="218" t="s">
        <v>152</v>
      </c>
      <c r="C89" s="215" t="s">
        <v>400</v>
      </c>
      <c r="D89" s="217"/>
      <c r="F89" s="203">
        <v>3.03</v>
      </c>
      <c r="G89" s="196"/>
      <c r="I89" s="202">
        <v>0</v>
      </c>
      <c r="J89" s="196"/>
      <c r="L89" s="202">
        <v>0.90900000000000003</v>
      </c>
      <c r="M89" s="194"/>
    </row>
    <row r="90" spans="1:13" ht="409.6" hidden="1" customHeight="1" x14ac:dyDescent="0.2"/>
    <row r="91" spans="1:13" ht="12.75" customHeight="1" x14ac:dyDescent="0.2">
      <c r="A91" s="204" t="s">
        <v>153</v>
      </c>
      <c r="B91" s="151" t="s">
        <v>154</v>
      </c>
      <c r="C91" s="216" t="s">
        <v>399</v>
      </c>
      <c r="D91" s="169"/>
      <c r="F91" s="203">
        <v>0.37</v>
      </c>
      <c r="G91" s="196"/>
      <c r="I91" s="202">
        <v>0</v>
      </c>
      <c r="J91" s="196"/>
      <c r="L91" s="202">
        <v>0</v>
      </c>
      <c r="M91" s="194"/>
    </row>
    <row r="92" spans="1:13" ht="409.6" hidden="1" customHeight="1" x14ac:dyDescent="0.2"/>
    <row r="93" spans="1:13" ht="12.75" customHeight="1" x14ac:dyDescent="0.2">
      <c r="A93" s="204" t="s">
        <v>155</v>
      </c>
      <c r="C93" s="215" t="s">
        <v>163</v>
      </c>
      <c r="D93" s="214"/>
      <c r="F93" s="203">
        <v>0</v>
      </c>
      <c r="G93" s="213"/>
      <c r="I93" s="212">
        <v>0</v>
      </c>
      <c r="J93" s="196"/>
      <c r="L93" s="202">
        <v>0</v>
      </c>
      <c r="M93" s="194"/>
    </row>
    <row r="94" spans="1:13" ht="409.6" hidden="1" customHeight="1" x14ac:dyDescent="0.2"/>
    <row r="95" spans="1:13" ht="12.75" customHeight="1" x14ac:dyDescent="0.2">
      <c r="A95" s="201" t="s">
        <v>83</v>
      </c>
      <c r="B95" s="200"/>
      <c r="C95" s="199"/>
      <c r="D95" s="199"/>
      <c r="E95" s="198"/>
      <c r="F95" s="197">
        <v>37.24</v>
      </c>
      <c r="G95" s="196"/>
      <c r="I95" s="195">
        <v>0</v>
      </c>
      <c r="J95" s="196"/>
      <c r="L95" s="195">
        <v>11.061</v>
      </c>
      <c r="M95" s="194"/>
    </row>
    <row r="96" spans="1:13" ht="10.5" customHeight="1" x14ac:dyDescent="0.2">
      <c r="A96" s="193"/>
      <c r="B96" s="192"/>
      <c r="C96" s="192"/>
      <c r="D96" s="192"/>
      <c r="E96" s="191"/>
      <c r="F96" s="169"/>
      <c r="G96" s="169"/>
      <c r="H96" s="169"/>
      <c r="I96" s="169"/>
      <c r="J96" s="169"/>
      <c r="K96" s="169"/>
      <c r="L96" s="169"/>
      <c r="M96" s="156"/>
    </row>
    <row r="97" spans="1:13" ht="12.75" customHeight="1" x14ac:dyDescent="0.2">
      <c r="A97" s="211" t="s">
        <v>157</v>
      </c>
      <c r="B97" s="183"/>
      <c r="C97" s="183"/>
      <c r="D97" s="183"/>
      <c r="E97" s="183"/>
      <c r="F97" s="182" t="s">
        <v>158</v>
      </c>
      <c r="G97" s="184"/>
      <c r="I97" s="182" t="s">
        <v>137</v>
      </c>
      <c r="J97" s="142"/>
      <c r="K97" s="210"/>
      <c r="L97" s="182" t="s">
        <v>138</v>
      </c>
      <c r="M97" s="209"/>
    </row>
    <row r="98" spans="1:13" ht="409.6" hidden="1" customHeight="1" x14ac:dyDescent="0.2"/>
    <row r="99" spans="1:13" ht="12.75" customHeight="1" x14ac:dyDescent="0.2">
      <c r="A99" s="204" t="s">
        <v>18</v>
      </c>
      <c r="B99" s="208">
        <v>27.41</v>
      </c>
      <c r="C99" s="151" t="s">
        <v>159</v>
      </c>
      <c r="D99" s="207" t="s">
        <v>160</v>
      </c>
      <c r="E99" s="206"/>
      <c r="F99" s="206"/>
      <c r="G99" s="206"/>
      <c r="H99" s="206"/>
      <c r="K99" s="147"/>
      <c r="L99" s="147"/>
      <c r="M99" s="205"/>
    </row>
    <row r="100" spans="1:13" ht="12.75" customHeight="1" x14ac:dyDescent="0.2">
      <c r="A100" s="204" t="s">
        <v>19</v>
      </c>
      <c r="B100" s="151"/>
      <c r="C100" s="151"/>
      <c r="D100" s="151"/>
      <c r="E100" s="151"/>
      <c r="F100" s="203">
        <v>3.43</v>
      </c>
      <c r="G100" s="196"/>
      <c r="I100" s="202">
        <v>3.43</v>
      </c>
      <c r="J100" s="196"/>
      <c r="K100" s="142"/>
      <c r="L100" s="202">
        <v>3.43</v>
      </c>
      <c r="M100" s="194"/>
    </row>
    <row r="101" spans="1:13" ht="409.6" hidden="1" customHeight="1" x14ac:dyDescent="0.2"/>
    <row r="102" spans="1:13" ht="12.75" customHeight="1" x14ac:dyDescent="0.2">
      <c r="A102" s="201" t="s">
        <v>83</v>
      </c>
      <c r="B102" s="200"/>
      <c r="C102" s="199"/>
      <c r="D102" s="199"/>
      <c r="E102" s="198"/>
      <c r="F102" s="197">
        <v>3.43</v>
      </c>
      <c r="G102" s="196"/>
      <c r="I102" s="195">
        <v>3.43</v>
      </c>
      <c r="J102" s="196"/>
      <c r="L102" s="195">
        <v>3.43</v>
      </c>
      <c r="M102" s="194"/>
    </row>
    <row r="103" spans="1:13" ht="10.5" customHeight="1" x14ac:dyDescent="0.2">
      <c r="A103" s="193"/>
      <c r="B103" s="192"/>
      <c r="C103" s="192"/>
      <c r="D103" s="192"/>
      <c r="E103" s="191"/>
      <c r="F103" s="169"/>
      <c r="G103" s="169"/>
      <c r="H103" s="169"/>
      <c r="I103" s="169"/>
      <c r="J103" s="169"/>
      <c r="K103" s="169"/>
      <c r="L103" s="169"/>
      <c r="M103" s="156"/>
    </row>
    <row r="104" spans="1:13" ht="10.5" customHeight="1" x14ac:dyDescent="0.2">
      <c r="A104" s="179"/>
      <c r="B104" s="179"/>
      <c r="C104" s="179"/>
      <c r="D104" s="178"/>
      <c r="E104" s="190"/>
      <c r="F104" s="189"/>
      <c r="G104" s="147"/>
      <c r="H104" s="147"/>
      <c r="I104" s="147"/>
      <c r="J104" s="147"/>
      <c r="K104" s="147"/>
      <c r="L104" s="147"/>
      <c r="M104" s="147"/>
    </row>
    <row r="105" spans="1:13" ht="12.75" customHeight="1" x14ac:dyDescent="0.2">
      <c r="A105" s="188"/>
      <c r="B105" s="187"/>
      <c r="C105" s="187"/>
      <c r="D105" s="186"/>
      <c r="E105" s="185"/>
      <c r="F105" s="182" t="s">
        <v>161</v>
      </c>
      <c r="G105" s="184"/>
      <c r="H105" s="183"/>
      <c r="I105" s="182" t="s">
        <v>137</v>
      </c>
      <c r="J105" s="184"/>
      <c r="K105" s="183"/>
      <c r="L105" s="182" t="s">
        <v>138</v>
      </c>
      <c r="M105" s="181"/>
    </row>
    <row r="106" spans="1:13" ht="15.75" customHeight="1" x14ac:dyDescent="0.25">
      <c r="A106" s="180" t="s">
        <v>162</v>
      </c>
      <c r="B106" s="179"/>
      <c r="C106" s="179"/>
      <c r="D106" s="178"/>
      <c r="E106" s="177"/>
      <c r="F106" s="174">
        <v>51.9</v>
      </c>
      <c r="G106" s="176"/>
      <c r="I106" s="174">
        <v>13.07</v>
      </c>
      <c r="J106" s="175"/>
      <c r="K106" s="147"/>
      <c r="L106" s="174">
        <v>24.86</v>
      </c>
      <c r="M106" s="173"/>
    </row>
    <row r="107" spans="1:13" ht="9" customHeight="1" x14ac:dyDescent="0.2">
      <c r="A107" s="172"/>
      <c r="B107" s="171"/>
      <c r="C107" s="171"/>
      <c r="D107" s="170"/>
      <c r="E107" s="170"/>
      <c r="F107" s="169"/>
      <c r="G107" s="169"/>
      <c r="H107" s="169"/>
      <c r="I107" s="169"/>
      <c r="J107" s="169"/>
      <c r="K107" s="169"/>
      <c r="L107" s="169"/>
      <c r="M107" s="156"/>
    </row>
    <row r="108" spans="1:13" ht="172.35" customHeight="1" x14ac:dyDescent="0.2"/>
    <row r="109" spans="1:13" ht="14.25" customHeight="1" x14ac:dyDescent="0.25">
      <c r="A109" s="281"/>
      <c r="B109" s="351" t="s">
        <v>66</v>
      </c>
      <c r="C109" s="351"/>
      <c r="D109" s="351"/>
      <c r="E109" s="351"/>
      <c r="F109" s="351"/>
      <c r="G109" s="351"/>
      <c r="H109" s="351"/>
      <c r="I109" s="351"/>
      <c r="J109" s="351"/>
      <c r="K109" s="351"/>
    </row>
    <row r="110" spans="1:13" ht="14.1" customHeight="1" x14ac:dyDescent="0.2">
      <c r="A110" s="57"/>
      <c r="B110" s="57" t="s">
        <v>70</v>
      </c>
      <c r="C110" s="142"/>
      <c r="D110" s="142"/>
      <c r="E110" s="142"/>
      <c r="F110" s="142"/>
      <c r="G110" s="142"/>
      <c r="H110" s="142"/>
      <c r="I110" s="142"/>
      <c r="J110" s="142"/>
      <c r="K110" s="209"/>
      <c r="L110" s="182" t="s">
        <v>98</v>
      </c>
      <c r="M110" s="181"/>
    </row>
    <row r="111" spans="1:13" ht="12.75" customHeight="1" x14ac:dyDescent="0.2">
      <c r="A111" s="138"/>
      <c r="B111" s="137"/>
      <c r="L111" s="280" t="s">
        <v>99</v>
      </c>
      <c r="M111" s="194"/>
    </row>
    <row r="112" spans="1:13" ht="13.5" customHeight="1" x14ac:dyDescent="0.2">
      <c r="A112" s="143" t="s">
        <v>100</v>
      </c>
      <c r="B112" s="279"/>
      <c r="C112" s="142"/>
      <c r="D112" s="142"/>
      <c r="E112" s="142"/>
      <c r="F112" s="142"/>
      <c r="G112" s="142"/>
      <c r="H112" s="142"/>
    </row>
    <row r="113" spans="1:13" ht="14.25" customHeight="1" x14ac:dyDescent="0.2">
      <c r="A113" s="218"/>
      <c r="B113" s="278" t="s">
        <v>101</v>
      </c>
      <c r="C113" s="219" t="s">
        <v>376</v>
      </c>
      <c r="D113" s="183"/>
      <c r="E113" s="183"/>
      <c r="F113" s="221"/>
      <c r="G113" s="221"/>
      <c r="H113" s="183"/>
      <c r="I113" s="276" t="s">
        <v>102</v>
      </c>
      <c r="J113" s="277">
        <v>3</v>
      </c>
      <c r="K113" s="276"/>
      <c r="L113" s="183"/>
      <c r="M113" s="275"/>
    </row>
    <row r="114" spans="1:13" ht="11.25" customHeight="1" thickBot="1" x14ac:dyDescent="0.25">
      <c r="A114" s="218"/>
      <c r="B114" s="204"/>
      <c r="C114" s="352" t="s">
        <v>306</v>
      </c>
      <c r="D114" s="352"/>
      <c r="E114" s="352"/>
      <c r="F114" s="352"/>
      <c r="G114" s="274"/>
      <c r="I114" s="151" t="s">
        <v>103</v>
      </c>
      <c r="J114" s="151"/>
      <c r="K114" s="213"/>
      <c r="L114" s="196"/>
      <c r="M114" s="194"/>
    </row>
    <row r="115" spans="1:13" ht="12.75" customHeight="1" thickTop="1" x14ac:dyDescent="0.2">
      <c r="A115" s="58" t="s">
        <v>75</v>
      </c>
      <c r="B115" s="273"/>
      <c r="C115" s="271"/>
      <c r="D115" s="272"/>
      <c r="E115" s="272"/>
      <c r="F115" s="271"/>
      <c r="G115" s="270"/>
      <c r="I115" s="218" t="s">
        <v>71</v>
      </c>
      <c r="J115" s="151"/>
      <c r="K115" s="213" t="s">
        <v>72</v>
      </c>
      <c r="L115" s="196"/>
      <c r="M115" s="194"/>
    </row>
    <row r="116" spans="1:13" ht="12.75" customHeight="1" x14ac:dyDescent="0.2">
      <c r="A116" s="59" t="s">
        <v>320</v>
      </c>
      <c r="B116" s="269"/>
      <c r="C116" s="267"/>
      <c r="D116" s="268"/>
      <c r="E116" s="268"/>
      <c r="F116" s="267"/>
      <c r="G116" s="266"/>
      <c r="H116" s="265" t="s">
        <v>104</v>
      </c>
      <c r="I116" s="265"/>
      <c r="J116" s="151"/>
      <c r="K116" s="264" t="s">
        <v>73</v>
      </c>
      <c r="L116" s="196"/>
      <c r="M116" s="194"/>
    </row>
    <row r="117" spans="1:13" ht="11.25" customHeight="1" thickBot="1" x14ac:dyDescent="0.25">
      <c r="A117" s="60" t="s">
        <v>73</v>
      </c>
      <c r="B117" s="263"/>
      <c r="C117" s="263"/>
      <c r="D117" s="263"/>
      <c r="E117" s="263"/>
      <c r="F117" s="263"/>
      <c r="G117" s="262"/>
      <c r="I117" s="218" t="s">
        <v>105</v>
      </c>
      <c r="J117" s="151"/>
      <c r="K117" s="213"/>
      <c r="L117" s="196"/>
      <c r="M117" s="194"/>
    </row>
    <row r="118" spans="1:13" ht="12.75" customHeight="1" thickTop="1" x14ac:dyDescent="0.2">
      <c r="A118" s="218"/>
      <c r="B118" s="234" t="s">
        <v>106</v>
      </c>
      <c r="C118" s="223" t="s">
        <v>73</v>
      </c>
      <c r="D118" s="169"/>
      <c r="E118" s="169"/>
      <c r="F118" s="261"/>
      <c r="G118" s="261"/>
      <c r="H118" s="223"/>
      <c r="I118" s="223"/>
      <c r="J118" s="223"/>
      <c r="K118" s="223"/>
      <c r="L118" s="169"/>
      <c r="M118" s="156"/>
    </row>
    <row r="119" spans="1:13" ht="9" customHeight="1" x14ac:dyDescent="0.2">
      <c r="A119" s="218"/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</row>
    <row r="120" spans="1:13" ht="12" customHeight="1" x14ac:dyDescent="0.2">
      <c r="A120" s="260" t="s">
        <v>107</v>
      </c>
      <c r="B120" s="221"/>
      <c r="C120" s="221"/>
      <c r="D120" s="259"/>
      <c r="E120" s="259"/>
      <c r="F120" s="259"/>
      <c r="G120" s="259"/>
      <c r="H120" s="259"/>
      <c r="I120" s="221"/>
      <c r="J120" s="221"/>
      <c r="K120" s="233"/>
      <c r="L120" s="233"/>
      <c r="M120" s="258"/>
    </row>
    <row r="121" spans="1:13" ht="15.75" customHeight="1" x14ac:dyDescent="0.2">
      <c r="A121" s="240" t="s">
        <v>108</v>
      </c>
      <c r="B121" s="219"/>
      <c r="C121" s="257">
        <v>28900.97</v>
      </c>
      <c r="D121" s="248"/>
      <c r="E121" s="244" t="s">
        <v>109</v>
      </c>
      <c r="F121" s="256"/>
      <c r="G121" s="151"/>
      <c r="H121" s="151"/>
      <c r="I121" s="245">
        <v>10</v>
      </c>
      <c r="J121" s="241"/>
      <c r="L121" s="146" t="s">
        <v>110</v>
      </c>
      <c r="M121" s="205"/>
    </row>
    <row r="122" spans="1:13" ht="12.75" customHeight="1" x14ac:dyDescent="0.2">
      <c r="A122" s="240" t="s">
        <v>111</v>
      </c>
      <c r="B122" s="231"/>
      <c r="C122" s="208">
        <v>0</v>
      </c>
      <c r="D122" s="248"/>
      <c r="E122" s="244" t="s">
        <v>112</v>
      </c>
      <c r="F122" s="246"/>
      <c r="G122" s="218"/>
      <c r="H122" s="151"/>
      <c r="I122" s="255"/>
      <c r="J122" s="254" t="s">
        <v>398</v>
      </c>
      <c r="M122" s="205"/>
    </row>
    <row r="123" spans="1:13" ht="12.75" customHeight="1" x14ac:dyDescent="0.2">
      <c r="A123" s="240" t="s">
        <v>114</v>
      </c>
      <c r="B123" s="231"/>
      <c r="C123" s="251">
        <v>28500.97</v>
      </c>
      <c r="D123" s="248"/>
      <c r="E123" s="244" t="s">
        <v>115</v>
      </c>
      <c r="F123" s="246"/>
      <c r="G123" s="151"/>
      <c r="H123" s="151"/>
      <c r="I123" s="253">
        <v>0</v>
      </c>
      <c r="J123" s="196"/>
      <c r="L123" s="147"/>
      <c r="M123" s="205"/>
    </row>
    <row r="124" spans="1:13" ht="12.75" customHeight="1" x14ac:dyDescent="0.2">
      <c r="A124" s="240" t="s">
        <v>116</v>
      </c>
      <c r="B124" s="252" t="s">
        <v>117</v>
      </c>
      <c r="C124" s="251">
        <v>2850.0970000000002</v>
      </c>
      <c r="D124" s="248"/>
      <c r="E124" s="244" t="s">
        <v>118</v>
      </c>
      <c r="F124" s="246"/>
      <c r="G124" s="151"/>
      <c r="I124" s="202">
        <v>0.63</v>
      </c>
      <c r="J124" s="196"/>
      <c r="L124" s="146" t="s">
        <v>119</v>
      </c>
      <c r="M124" s="205"/>
    </row>
    <row r="125" spans="1:13" ht="12.75" customHeight="1" x14ac:dyDescent="0.2">
      <c r="A125" s="240" t="s">
        <v>120</v>
      </c>
      <c r="B125" s="231"/>
      <c r="C125" s="247">
        <v>10</v>
      </c>
      <c r="D125" s="231" t="s">
        <v>121</v>
      </c>
      <c r="E125" s="244" t="s">
        <v>122</v>
      </c>
      <c r="F125" s="246"/>
      <c r="G125" s="151"/>
      <c r="I125" s="250">
        <v>1</v>
      </c>
      <c r="J125" s="249"/>
      <c r="L125" s="176"/>
      <c r="M125" s="205"/>
    </row>
    <row r="126" spans="1:13" ht="11.25" customHeight="1" x14ac:dyDescent="0.2">
      <c r="A126" s="240" t="s">
        <v>123</v>
      </c>
      <c r="B126" s="248"/>
      <c r="C126" s="247">
        <v>10</v>
      </c>
      <c r="D126" s="231" t="s">
        <v>121</v>
      </c>
      <c r="E126" s="244" t="s">
        <v>124</v>
      </c>
      <c r="F126" s="246"/>
      <c r="G126" s="218"/>
      <c r="H126" s="151"/>
      <c r="I126" s="235">
        <v>0</v>
      </c>
      <c r="J126" s="241"/>
      <c r="L126" s="146" t="s">
        <v>125</v>
      </c>
      <c r="M126" s="205"/>
    </row>
    <row r="127" spans="1:13" ht="11.25" customHeight="1" x14ac:dyDescent="0.2">
      <c r="A127" s="232" t="s">
        <v>126</v>
      </c>
      <c r="B127" s="231"/>
      <c r="C127" s="245">
        <v>0.8</v>
      </c>
      <c r="D127" s="237"/>
      <c r="E127" s="244" t="s">
        <v>127</v>
      </c>
      <c r="F127" s="218"/>
      <c r="G127" s="218"/>
      <c r="H127" s="151"/>
      <c r="I127" s="243">
        <v>0</v>
      </c>
      <c r="J127" s="176"/>
      <c r="L127" s="146" t="s">
        <v>128</v>
      </c>
      <c r="M127" s="205"/>
    </row>
    <row r="128" spans="1:13" ht="11.25" customHeight="1" x14ac:dyDescent="0.2">
      <c r="A128" s="240" t="s">
        <v>129</v>
      </c>
      <c r="B128" s="231"/>
      <c r="C128" s="242">
        <v>6000</v>
      </c>
      <c r="D128" s="231" t="s">
        <v>128</v>
      </c>
      <c r="E128" s="236" t="s">
        <v>130</v>
      </c>
      <c r="F128" s="218"/>
      <c r="G128" s="218"/>
      <c r="H128" s="151"/>
      <c r="I128" s="235">
        <v>0</v>
      </c>
      <c r="J128" s="241"/>
      <c r="L128" s="147"/>
      <c r="M128" s="205"/>
    </row>
    <row r="129" spans="1:13" ht="12.75" customHeight="1" x14ac:dyDescent="0.2">
      <c r="A129" s="240" t="s">
        <v>131</v>
      </c>
      <c r="B129" s="231"/>
      <c r="C129" s="239">
        <v>2000</v>
      </c>
      <c r="D129" s="231" t="s">
        <v>128</v>
      </c>
      <c r="E129" s="236" t="s">
        <v>132</v>
      </c>
      <c r="F129" s="218"/>
      <c r="G129" s="218"/>
      <c r="H129" s="151"/>
      <c r="I129" s="202">
        <v>3.6</v>
      </c>
      <c r="J129" s="196"/>
      <c r="L129" s="146" t="s">
        <v>119</v>
      </c>
      <c r="M129" s="205"/>
    </row>
    <row r="130" spans="1:13" ht="12.75" customHeight="1" x14ac:dyDescent="0.2">
      <c r="A130" s="238" t="s">
        <v>133</v>
      </c>
      <c r="B130" s="237"/>
      <c r="C130" s="151"/>
      <c r="D130" s="237"/>
      <c r="E130" s="236" t="s">
        <v>134</v>
      </c>
      <c r="F130" s="218"/>
      <c r="G130" s="218"/>
      <c r="H130" s="151"/>
      <c r="I130" s="235">
        <v>0</v>
      </c>
      <c r="J130" s="196"/>
      <c r="L130" s="146" t="s">
        <v>128</v>
      </c>
      <c r="M130" s="205"/>
    </row>
    <row r="131" spans="1:13" ht="3" customHeight="1" x14ac:dyDescent="0.2">
      <c r="A131" s="234"/>
      <c r="B131" s="213"/>
      <c r="C131" s="223"/>
      <c r="D131" s="213"/>
      <c r="E131" s="213"/>
      <c r="F131" s="223"/>
      <c r="G131" s="223"/>
      <c r="H131" s="223"/>
      <c r="I131" s="223"/>
      <c r="J131" s="223"/>
      <c r="M131" s="156"/>
    </row>
    <row r="132" spans="1:13" ht="6" customHeight="1" x14ac:dyDescent="0.2">
      <c r="H132" s="233"/>
      <c r="I132" s="183"/>
      <c r="J132" s="183"/>
      <c r="K132" s="233"/>
      <c r="L132" s="183"/>
      <c r="M132" s="147"/>
    </row>
    <row r="133" spans="1:13" ht="12.75" customHeight="1" x14ac:dyDescent="0.2">
      <c r="A133" s="222" t="s">
        <v>135</v>
      </c>
      <c r="B133" s="221"/>
      <c r="C133" s="221"/>
      <c r="D133" s="221"/>
      <c r="E133" s="221"/>
      <c r="F133" s="182" t="s">
        <v>136</v>
      </c>
      <c r="G133" s="221"/>
      <c r="I133" s="182" t="s">
        <v>137</v>
      </c>
      <c r="J133" s="184"/>
      <c r="L133" s="182" t="s">
        <v>138</v>
      </c>
      <c r="M133" s="181"/>
    </row>
    <row r="134" spans="1:13" ht="12.75" customHeight="1" x14ac:dyDescent="0.2">
      <c r="A134" s="232" t="s">
        <v>139</v>
      </c>
      <c r="B134" s="151" t="s">
        <v>140</v>
      </c>
      <c r="C134" s="231" t="s">
        <v>397</v>
      </c>
      <c r="D134" s="223"/>
      <c r="F134" s="203">
        <v>4.28</v>
      </c>
      <c r="G134" s="213"/>
      <c r="I134" s="229">
        <v>3.4239999999999999</v>
      </c>
      <c r="J134" s="196"/>
      <c r="L134" s="202">
        <v>3.4239999999999999</v>
      </c>
      <c r="M134" s="194"/>
    </row>
    <row r="135" spans="1:13" ht="12.75" customHeight="1" x14ac:dyDescent="0.2">
      <c r="A135" s="228" t="s">
        <v>141</v>
      </c>
      <c r="B135" s="231" t="s">
        <v>142</v>
      </c>
      <c r="C135" s="230" t="s">
        <v>396</v>
      </c>
      <c r="D135" s="169"/>
      <c r="F135" s="203">
        <v>0.78</v>
      </c>
      <c r="G135" s="213"/>
      <c r="I135" s="227">
        <v>0.78</v>
      </c>
      <c r="J135" s="196"/>
      <c r="L135" s="203">
        <v>0.78</v>
      </c>
      <c r="M135" s="194"/>
    </row>
    <row r="136" spans="1:13" ht="12.75" customHeight="1" x14ac:dyDescent="0.2">
      <c r="A136" s="228" t="s">
        <v>143</v>
      </c>
      <c r="B136" s="151" t="s">
        <v>144</v>
      </c>
      <c r="C136" s="231" t="s">
        <v>396</v>
      </c>
      <c r="D136" s="169"/>
      <c r="F136" s="203">
        <v>0.78</v>
      </c>
      <c r="G136" s="213"/>
      <c r="I136" s="202">
        <v>0.78</v>
      </c>
      <c r="J136" s="196"/>
      <c r="L136" s="227">
        <v>0.78</v>
      </c>
      <c r="M136" s="194"/>
    </row>
    <row r="137" spans="1:13" ht="12.75" customHeight="1" x14ac:dyDescent="0.2">
      <c r="A137" s="228" t="s">
        <v>145</v>
      </c>
      <c r="B137" s="218" t="s">
        <v>146</v>
      </c>
      <c r="C137" s="230" t="s">
        <v>395</v>
      </c>
      <c r="D137" s="223"/>
      <c r="E137" s="151"/>
      <c r="F137" s="203">
        <v>3.42</v>
      </c>
      <c r="G137" s="196"/>
      <c r="I137" s="229">
        <v>2.7360000000000002</v>
      </c>
      <c r="J137" s="196"/>
      <c r="L137" s="203">
        <v>3.42</v>
      </c>
      <c r="M137" s="194"/>
    </row>
    <row r="138" spans="1:13" ht="9" customHeight="1" x14ac:dyDescent="0.2">
      <c r="A138" s="228" t="s">
        <v>83</v>
      </c>
      <c r="B138" s="218"/>
      <c r="C138" s="218"/>
      <c r="D138" s="218"/>
      <c r="E138" s="151"/>
      <c r="F138" s="203">
        <v>9.26</v>
      </c>
      <c r="G138" s="213"/>
      <c r="I138" s="227">
        <v>7.72</v>
      </c>
      <c r="J138" s="196"/>
      <c r="L138" s="227">
        <v>8.4</v>
      </c>
      <c r="M138" s="194"/>
    </row>
    <row r="139" spans="1:13" ht="0.75" customHeight="1" x14ac:dyDescent="0.2">
      <c r="A139" s="226"/>
      <c r="B139" s="223"/>
      <c r="C139" s="223"/>
      <c r="D139" s="223"/>
      <c r="E139" s="225"/>
      <c r="F139" s="224"/>
      <c r="G139" s="223"/>
      <c r="H139" s="223"/>
      <c r="I139" s="223"/>
      <c r="J139" s="223"/>
      <c r="K139" s="223"/>
      <c r="L139" s="169"/>
      <c r="M139" s="156"/>
    </row>
    <row r="140" spans="1:13" ht="12" customHeight="1" x14ac:dyDescent="0.2">
      <c r="A140" s="222" t="s">
        <v>147</v>
      </c>
      <c r="B140" s="221"/>
      <c r="C140" s="221"/>
      <c r="D140" s="221"/>
      <c r="E140" s="221"/>
      <c r="F140" s="220" t="s">
        <v>148</v>
      </c>
      <c r="G140" s="219"/>
      <c r="H140" s="183"/>
      <c r="I140" s="182" t="s">
        <v>137</v>
      </c>
      <c r="J140" s="184"/>
      <c r="K140" s="183"/>
      <c r="L140" s="182" t="s">
        <v>138</v>
      </c>
      <c r="M140" s="181"/>
    </row>
    <row r="141" spans="1:13" ht="13.5" customHeight="1" x14ac:dyDescent="0.2">
      <c r="A141" s="204" t="s">
        <v>149</v>
      </c>
      <c r="B141" s="218" t="s">
        <v>150</v>
      </c>
      <c r="C141" s="215" t="s">
        <v>394</v>
      </c>
      <c r="D141" s="217"/>
      <c r="F141" s="203">
        <v>4.7</v>
      </c>
      <c r="G141" s="196"/>
      <c r="I141" s="202">
        <v>0</v>
      </c>
      <c r="J141" s="196"/>
      <c r="L141" s="202">
        <v>1.41</v>
      </c>
      <c r="M141" s="194"/>
    </row>
    <row r="142" spans="1:13" ht="0.2" customHeight="1" x14ac:dyDescent="0.2"/>
    <row r="143" spans="1:13" ht="11.25" customHeight="1" x14ac:dyDescent="0.2">
      <c r="A143" s="204" t="s">
        <v>151</v>
      </c>
      <c r="B143" s="218" t="s">
        <v>152</v>
      </c>
      <c r="C143" s="215" t="s">
        <v>393</v>
      </c>
      <c r="D143" s="217"/>
      <c r="F143" s="203">
        <v>0.17</v>
      </c>
      <c r="G143" s="196"/>
      <c r="I143" s="202">
        <v>0</v>
      </c>
      <c r="J143" s="196"/>
      <c r="L143" s="202">
        <v>5.0999999999999997E-2</v>
      </c>
      <c r="M143" s="194"/>
    </row>
    <row r="144" spans="1:13" ht="409.6" hidden="1" customHeight="1" x14ac:dyDescent="0.2"/>
    <row r="145" spans="1:13" ht="12.75" customHeight="1" x14ac:dyDescent="0.2">
      <c r="A145" s="204" t="s">
        <v>153</v>
      </c>
      <c r="B145" s="151" t="s">
        <v>154</v>
      </c>
      <c r="C145" s="216" t="s">
        <v>163</v>
      </c>
      <c r="D145" s="169"/>
      <c r="F145" s="203">
        <v>0</v>
      </c>
      <c r="G145" s="196"/>
      <c r="I145" s="202">
        <v>0</v>
      </c>
      <c r="J145" s="196"/>
      <c r="L145" s="202">
        <v>0</v>
      </c>
      <c r="M145" s="194"/>
    </row>
    <row r="146" spans="1:13" ht="409.6" hidden="1" customHeight="1" x14ac:dyDescent="0.2"/>
    <row r="147" spans="1:13" ht="12.75" customHeight="1" x14ac:dyDescent="0.2">
      <c r="A147" s="204" t="s">
        <v>155</v>
      </c>
      <c r="C147" s="215" t="s">
        <v>392</v>
      </c>
      <c r="D147" s="214"/>
      <c r="F147" s="203">
        <v>12.5</v>
      </c>
      <c r="G147" s="213"/>
      <c r="I147" s="212">
        <v>0</v>
      </c>
      <c r="J147" s="196"/>
      <c r="L147" s="202">
        <v>0</v>
      </c>
      <c r="M147" s="194"/>
    </row>
    <row r="148" spans="1:13" ht="409.6" hidden="1" customHeight="1" x14ac:dyDescent="0.2"/>
    <row r="149" spans="1:13" ht="12.75" customHeight="1" x14ac:dyDescent="0.2">
      <c r="A149" s="204" t="s">
        <v>391</v>
      </c>
      <c r="L149" s="176"/>
      <c r="M149" s="209"/>
    </row>
    <row r="150" spans="1:13" ht="12.75" customHeight="1" x14ac:dyDescent="0.2">
      <c r="A150" s="204" t="s">
        <v>390</v>
      </c>
      <c r="B150" s="231"/>
      <c r="C150" s="215" t="s">
        <v>389</v>
      </c>
      <c r="D150" s="169"/>
      <c r="E150" s="284"/>
      <c r="F150" s="203">
        <v>0</v>
      </c>
      <c r="G150" s="202"/>
      <c r="I150" s="212">
        <v>0</v>
      </c>
      <c r="J150" s="142"/>
      <c r="L150" s="202">
        <v>0</v>
      </c>
      <c r="M150" s="209"/>
    </row>
    <row r="151" spans="1:13" ht="12.75" customHeight="1" x14ac:dyDescent="0.2">
      <c r="A151" s="204" t="s">
        <v>388</v>
      </c>
      <c r="B151" s="231"/>
      <c r="C151" s="207">
        <v>10</v>
      </c>
      <c r="E151" s="284"/>
      <c r="F151" s="284"/>
      <c r="H151" s="283"/>
      <c r="I151" s="283"/>
      <c r="J151" s="282"/>
      <c r="M151" s="275"/>
    </row>
    <row r="152" spans="1:13" ht="409.6" hidden="1" customHeight="1" x14ac:dyDescent="0.2"/>
    <row r="153" spans="1:13" ht="12.75" customHeight="1" x14ac:dyDescent="0.2">
      <c r="A153" s="201" t="s">
        <v>83</v>
      </c>
      <c r="B153" s="200"/>
      <c r="C153" s="199"/>
      <c r="D153" s="199"/>
      <c r="E153" s="198"/>
      <c r="F153" s="197">
        <v>17.37</v>
      </c>
      <c r="G153" s="196"/>
      <c r="I153" s="195">
        <v>0</v>
      </c>
      <c r="J153" s="196"/>
      <c r="L153" s="195">
        <v>1.4610000000000001</v>
      </c>
      <c r="M153" s="194"/>
    </row>
    <row r="154" spans="1:13" ht="10.5" customHeight="1" x14ac:dyDescent="0.2">
      <c r="A154" s="193"/>
      <c r="B154" s="192"/>
      <c r="C154" s="192"/>
      <c r="D154" s="192"/>
      <c r="E154" s="191"/>
      <c r="F154" s="169"/>
      <c r="G154" s="169"/>
      <c r="H154" s="169"/>
      <c r="I154" s="169"/>
      <c r="J154" s="169"/>
      <c r="K154" s="169"/>
      <c r="L154" s="169"/>
      <c r="M154" s="156"/>
    </row>
    <row r="155" spans="1:13" ht="12.75" customHeight="1" x14ac:dyDescent="0.2">
      <c r="A155" s="211" t="s">
        <v>157</v>
      </c>
      <c r="B155" s="183"/>
      <c r="C155" s="183"/>
      <c r="D155" s="183"/>
      <c r="E155" s="183"/>
      <c r="F155" s="182" t="s">
        <v>158</v>
      </c>
      <c r="G155" s="184"/>
      <c r="I155" s="182" t="s">
        <v>137</v>
      </c>
      <c r="J155" s="142"/>
      <c r="K155" s="210"/>
      <c r="L155" s="182" t="s">
        <v>138</v>
      </c>
      <c r="M155" s="209"/>
    </row>
    <row r="156" spans="1:13" ht="409.6" hidden="1" customHeight="1" x14ac:dyDescent="0.2"/>
    <row r="157" spans="1:13" ht="12.75" customHeight="1" x14ac:dyDescent="0.2">
      <c r="A157" s="204" t="s">
        <v>20</v>
      </c>
      <c r="B157" s="208">
        <v>24.26</v>
      </c>
      <c r="C157" s="151" t="s">
        <v>159</v>
      </c>
      <c r="D157" s="207" t="s">
        <v>164</v>
      </c>
      <c r="E157" s="206"/>
      <c r="F157" s="206"/>
      <c r="G157" s="206"/>
      <c r="H157" s="206"/>
      <c r="K157" s="147"/>
      <c r="L157" s="147"/>
      <c r="M157" s="205"/>
    </row>
    <row r="158" spans="1:13" ht="12.75" customHeight="1" x14ac:dyDescent="0.2">
      <c r="A158" s="204" t="s">
        <v>21</v>
      </c>
      <c r="B158" s="151"/>
      <c r="C158" s="151"/>
      <c r="D158" s="151"/>
      <c r="E158" s="151"/>
      <c r="F158" s="203">
        <v>3.03</v>
      </c>
      <c r="G158" s="196"/>
      <c r="I158" s="202">
        <v>3.03</v>
      </c>
      <c r="J158" s="196"/>
      <c r="K158" s="142"/>
      <c r="L158" s="202">
        <v>3.03</v>
      </c>
      <c r="M158" s="194"/>
    </row>
    <row r="159" spans="1:13" ht="409.6" hidden="1" customHeight="1" x14ac:dyDescent="0.2"/>
    <row r="160" spans="1:13" ht="12.75" customHeight="1" x14ac:dyDescent="0.2">
      <c r="A160" s="201" t="s">
        <v>83</v>
      </c>
      <c r="B160" s="200"/>
      <c r="C160" s="199"/>
      <c r="D160" s="199"/>
      <c r="E160" s="198"/>
      <c r="F160" s="197">
        <v>3.03</v>
      </c>
      <c r="G160" s="196"/>
      <c r="I160" s="195">
        <v>3.03</v>
      </c>
      <c r="J160" s="196"/>
      <c r="L160" s="195">
        <v>3.03</v>
      </c>
      <c r="M160" s="194"/>
    </row>
    <row r="161" spans="1:13" ht="10.5" customHeight="1" x14ac:dyDescent="0.2">
      <c r="A161" s="193"/>
      <c r="B161" s="192"/>
      <c r="C161" s="192"/>
      <c r="D161" s="192"/>
      <c r="E161" s="191"/>
      <c r="F161" s="169"/>
      <c r="G161" s="169"/>
      <c r="H161" s="169"/>
      <c r="I161" s="169"/>
      <c r="J161" s="169"/>
      <c r="K161" s="169"/>
      <c r="L161" s="169"/>
      <c r="M161" s="156"/>
    </row>
    <row r="162" spans="1:13" ht="10.5" customHeight="1" x14ac:dyDescent="0.2">
      <c r="A162" s="179"/>
      <c r="B162" s="179"/>
      <c r="C162" s="179"/>
      <c r="D162" s="178"/>
      <c r="E162" s="190"/>
      <c r="F162" s="189"/>
      <c r="G162" s="147"/>
      <c r="H162" s="147"/>
      <c r="I162" s="147"/>
      <c r="J162" s="147"/>
      <c r="K162" s="147"/>
      <c r="L162" s="147"/>
      <c r="M162" s="147"/>
    </row>
    <row r="163" spans="1:13" ht="12.75" customHeight="1" x14ac:dyDescent="0.2">
      <c r="A163" s="188"/>
      <c r="B163" s="187"/>
      <c r="C163" s="187"/>
      <c r="D163" s="186"/>
      <c r="E163" s="185"/>
      <c r="F163" s="182" t="s">
        <v>161</v>
      </c>
      <c r="G163" s="184"/>
      <c r="H163" s="183"/>
      <c r="I163" s="182" t="s">
        <v>137</v>
      </c>
      <c r="J163" s="184"/>
      <c r="K163" s="183"/>
      <c r="L163" s="182" t="s">
        <v>138</v>
      </c>
      <c r="M163" s="181"/>
    </row>
    <row r="164" spans="1:13" ht="15.75" customHeight="1" x14ac:dyDescent="0.25">
      <c r="A164" s="180" t="s">
        <v>162</v>
      </c>
      <c r="B164" s="179"/>
      <c r="C164" s="179"/>
      <c r="D164" s="178"/>
      <c r="E164" s="177"/>
      <c r="F164" s="174">
        <v>29.66</v>
      </c>
      <c r="G164" s="176"/>
      <c r="I164" s="174">
        <v>10.75</v>
      </c>
      <c r="J164" s="175"/>
      <c r="K164" s="147"/>
      <c r="L164" s="174">
        <v>12.89</v>
      </c>
      <c r="M164" s="173"/>
    </row>
    <row r="165" spans="1:13" ht="9" customHeight="1" x14ac:dyDescent="0.2">
      <c r="A165" s="172"/>
      <c r="B165" s="171"/>
      <c r="C165" s="171"/>
      <c r="D165" s="170"/>
      <c r="E165" s="170"/>
      <c r="F165" s="169"/>
      <c r="G165" s="169"/>
      <c r="H165" s="169"/>
      <c r="I165" s="169"/>
      <c r="J165" s="169"/>
      <c r="K165" s="169"/>
      <c r="L165" s="169"/>
      <c r="M165" s="156"/>
    </row>
    <row r="166" spans="1:13" ht="134.1" customHeight="1" x14ac:dyDescent="0.2"/>
    <row r="167" spans="1:13" ht="14.25" customHeight="1" x14ac:dyDescent="0.25">
      <c r="A167" s="281"/>
      <c r="B167" s="351" t="s">
        <v>66</v>
      </c>
      <c r="C167" s="351"/>
      <c r="D167" s="351"/>
      <c r="E167" s="351"/>
      <c r="F167" s="351"/>
      <c r="G167" s="351"/>
      <c r="H167" s="351"/>
      <c r="I167" s="351"/>
      <c r="J167" s="351"/>
      <c r="K167" s="351"/>
    </row>
    <row r="168" spans="1:13" ht="14.1" customHeight="1" x14ac:dyDescent="0.2">
      <c r="A168" s="57"/>
      <c r="B168" s="57" t="s">
        <v>70</v>
      </c>
      <c r="C168" s="142"/>
      <c r="D168" s="142"/>
      <c r="E168" s="142"/>
      <c r="F168" s="142"/>
      <c r="G168" s="142"/>
      <c r="H168" s="142"/>
      <c r="I168" s="142"/>
      <c r="J168" s="142"/>
      <c r="K168" s="209"/>
      <c r="L168" s="182" t="s">
        <v>98</v>
      </c>
      <c r="M168" s="181"/>
    </row>
    <row r="169" spans="1:13" ht="12.75" customHeight="1" x14ac:dyDescent="0.2">
      <c r="A169" s="138"/>
      <c r="B169" s="137"/>
      <c r="L169" s="280" t="s">
        <v>99</v>
      </c>
      <c r="M169" s="194"/>
    </row>
    <row r="170" spans="1:13" ht="13.5" customHeight="1" x14ac:dyDescent="0.2">
      <c r="A170" s="143" t="s">
        <v>100</v>
      </c>
      <c r="B170" s="279"/>
      <c r="C170" s="142"/>
      <c r="D170" s="142"/>
      <c r="E170" s="142"/>
      <c r="F170" s="142"/>
      <c r="G170" s="142"/>
      <c r="H170" s="142"/>
    </row>
    <row r="171" spans="1:13" ht="14.25" customHeight="1" x14ac:dyDescent="0.2">
      <c r="A171" s="218"/>
      <c r="B171" s="278" t="s">
        <v>101</v>
      </c>
      <c r="C171" s="219" t="s">
        <v>93</v>
      </c>
      <c r="D171" s="183"/>
      <c r="E171" s="183"/>
      <c r="F171" s="221"/>
      <c r="G171" s="221"/>
      <c r="H171" s="183"/>
      <c r="I171" s="276" t="s">
        <v>102</v>
      </c>
      <c r="J171" s="277">
        <v>4</v>
      </c>
      <c r="K171" s="276"/>
      <c r="L171" s="183"/>
      <c r="M171" s="275"/>
    </row>
    <row r="172" spans="1:13" ht="11.25" customHeight="1" thickBot="1" x14ac:dyDescent="0.25">
      <c r="A172" s="218"/>
      <c r="B172" s="204"/>
      <c r="C172" s="352" t="s">
        <v>30</v>
      </c>
      <c r="D172" s="352"/>
      <c r="E172" s="352"/>
      <c r="F172" s="352"/>
      <c r="G172" s="274"/>
      <c r="I172" s="151" t="s">
        <v>103</v>
      </c>
      <c r="J172" s="151"/>
      <c r="K172" s="213"/>
      <c r="L172" s="196"/>
      <c r="M172" s="194"/>
    </row>
    <row r="173" spans="1:13" ht="12.75" customHeight="1" thickTop="1" x14ac:dyDescent="0.2">
      <c r="A173" s="58" t="s">
        <v>75</v>
      </c>
      <c r="B173" s="273"/>
      <c r="C173" s="271"/>
      <c r="D173" s="272"/>
      <c r="E173" s="272"/>
      <c r="F173" s="271"/>
      <c r="G173" s="270"/>
      <c r="I173" s="218" t="s">
        <v>71</v>
      </c>
      <c r="J173" s="151"/>
      <c r="K173" s="213" t="s">
        <v>72</v>
      </c>
      <c r="L173" s="196"/>
      <c r="M173" s="194"/>
    </row>
    <row r="174" spans="1:13" ht="12.75" customHeight="1" x14ac:dyDescent="0.2">
      <c r="A174" s="59" t="s">
        <v>320</v>
      </c>
      <c r="B174" s="269"/>
      <c r="C174" s="267"/>
      <c r="D174" s="268"/>
      <c r="E174" s="268"/>
      <c r="F174" s="267"/>
      <c r="G174" s="266"/>
      <c r="H174" s="265" t="s">
        <v>104</v>
      </c>
      <c r="I174" s="265"/>
      <c r="J174" s="151"/>
      <c r="K174" s="264" t="s">
        <v>73</v>
      </c>
      <c r="L174" s="196"/>
      <c r="M174" s="194"/>
    </row>
    <row r="175" spans="1:13" ht="11.25" customHeight="1" thickBot="1" x14ac:dyDescent="0.25">
      <c r="A175" s="60" t="s">
        <v>73</v>
      </c>
      <c r="B175" s="263"/>
      <c r="C175" s="263"/>
      <c r="D175" s="263"/>
      <c r="E175" s="263"/>
      <c r="F175" s="263"/>
      <c r="G175" s="262"/>
      <c r="I175" s="218" t="s">
        <v>105</v>
      </c>
      <c r="J175" s="151"/>
      <c r="K175" s="213"/>
      <c r="L175" s="196"/>
      <c r="M175" s="194"/>
    </row>
    <row r="176" spans="1:13" ht="12.75" customHeight="1" thickTop="1" x14ac:dyDescent="0.2">
      <c r="A176" s="218"/>
      <c r="B176" s="234" t="s">
        <v>106</v>
      </c>
      <c r="C176" s="223" t="s">
        <v>73</v>
      </c>
      <c r="D176" s="169"/>
      <c r="E176" s="169"/>
      <c r="F176" s="261"/>
      <c r="G176" s="261"/>
      <c r="H176" s="223"/>
      <c r="I176" s="223"/>
      <c r="J176" s="223"/>
      <c r="K176" s="223"/>
      <c r="L176" s="169"/>
      <c r="M176" s="156"/>
    </row>
    <row r="177" spans="1:13" ht="9" customHeight="1" x14ac:dyDescent="0.2">
      <c r="A177" s="218"/>
      <c r="B177" s="151"/>
      <c r="C177" s="151"/>
      <c r="D177" s="151"/>
      <c r="E177" s="151"/>
      <c r="F177" s="151"/>
      <c r="G177" s="151"/>
      <c r="H177" s="151"/>
      <c r="I177" s="151"/>
      <c r="J177" s="151"/>
      <c r="K177" s="151"/>
    </row>
    <row r="178" spans="1:13" ht="12" customHeight="1" x14ac:dyDescent="0.2">
      <c r="A178" s="260" t="s">
        <v>107</v>
      </c>
      <c r="B178" s="221"/>
      <c r="C178" s="221"/>
      <c r="D178" s="259"/>
      <c r="E178" s="259"/>
      <c r="F178" s="259"/>
      <c r="G178" s="259"/>
      <c r="H178" s="259"/>
      <c r="I178" s="221"/>
      <c r="J178" s="221"/>
      <c r="K178" s="233"/>
      <c r="L178" s="233"/>
      <c r="M178" s="258"/>
    </row>
    <row r="179" spans="1:13" ht="15.75" customHeight="1" x14ac:dyDescent="0.2">
      <c r="A179" s="240" t="s">
        <v>108</v>
      </c>
      <c r="B179" s="219"/>
      <c r="C179" s="257">
        <v>11823.13</v>
      </c>
      <c r="D179" s="248"/>
      <c r="E179" s="244" t="s">
        <v>109</v>
      </c>
      <c r="F179" s="256"/>
      <c r="G179" s="151"/>
      <c r="H179" s="151"/>
      <c r="I179" s="245">
        <v>200</v>
      </c>
      <c r="J179" s="241"/>
      <c r="L179" s="146" t="s">
        <v>110</v>
      </c>
      <c r="M179" s="205"/>
    </row>
    <row r="180" spans="1:13" ht="12.75" customHeight="1" x14ac:dyDescent="0.2">
      <c r="A180" s="240" t="s">
        <v>111</v>
      </c>
      <c r="B180" s="231"/>
      <c r="C180" s="208">
        <v>140.12979200000001</v>
      </c>
      <c r="D180" s="248"/>
      <c r="E180" s="244" t="s">
        <v>112</v>
      </c>
      <c r="F180" s="246"/>
      <c r="G180" s="218"/>
      <c r="H180" s="151"/>
      <c r="I180" s="255"/>
      <c r="J180" s="254" t="s">
        <v>167</v>
      </c>
      <c r="M180" s="205"/>
    </row>
    <row r="181" spans="1:13" ht="12.75" customHeight="1" x14ac:dyDescent="0.2">
      <c r="A181" s="240" t="s">
        <v>114</v>
      </c>
      <c r="B181" s="231"/>
      <c r="C181" s="251">
        <v>11683.000207999999</v>
      </c>
      <c r="D181" s="248"/>
      <c r="E181" s="244" t="s">
        <v>115</v>
      </c>
      <c r="F181" s="246"/>
      <c r="G181" s="151"/>
      <c r="H181" s="151"/>
      <c r="I181" s="253">
        <v>0.2271</v>
      </c>
      <c r="J181" s="196"/>
      <c r="L181" s="147"/>
      <c r="M181" s="205"/>
    </row>
    <row r="182" spans="1:13" ht="12.75" customHeight="1" x14ac:dyDescent="0.2">
      <c r="A182" s="240" t="s">
        <v>116</v>
      </c>
      <c r="B182" s="252" t="s">
        <v>117</v>
      </c>
      <c r="C182" s="251">
        <v>1168.3000208000001</v>
      </c>
      <c r="D182" s="248"/>
      <c r="E182" s="244" t="s">
        <v>118</v>
      </c>
      <c r="F182" s="246"/>
      <c r="G182" s="151"/>
      <c r="I182" s="202">
        <v>0.88</v>
      </c>
      <c r="J182" s="196"/>
      <c r="L182" s="146" t="s">
        <v>119</v>
      </c>
      <c r="M182" s="205"/>
    </row>
    <row r="183" spans="1:13" ht="12.75" customHeight="1" x14ac:dyDescent="0.2">
      <c r="A183" s="240" t="s">
        <v>120</v>
      </c>
      <c r="B183" s="231"/>
      <c r="C183" s="247">
        <v>10</v>
      </c>
      <c r="D183" s="231" t="s">
        <v>121</v>
      </c>
      <c r="E183" s="244" t="s">
        <v>122</v>
      </c>
      <c r="F183" s="246"/>
      <c r="G183" s="151"/>
      <c r="I183" s="250">
        <v>1</v>
      </c>
      <c r="J183" s="249"/>
      <c r="L183" s="176"/>
      <c r="M183" s="205"/>
    </row>
    <row r="184" spans="1:13" ht="11.25" customHeight="1" x14ac:dyDescent="0.2">
      <c r="A184" s="240" t="s">
        <v>123</v>
      </c>
      <c r="B184" s="248"/>
      <c r="C184" s="247">
        <v>10</v>
      </c>
      <c r="D184" s="231" t="s">
        <v>121</v>
      </c>
      <c r="E184" s="244" t="s">
        <v>124</v>
      </c>
      <c r="F184" s="246"/>
      <c r="G184" s="218"/>
      <c r="H184" s="151"/>
      <c r="I184" s="235">
        <v>12</v>
      </c>
      <c r="J184" s="241"/>
      <c r="L184" s="146" t="s">
        <v>125</v>
      </c>
      <c r="M184" s="205"/>
    </row>
    <row r="185" spans="1:13" ht="11.25" customHeight="1" x14ac:dyDescent="0.2">
      <c r="A185" s="232" t="s">
        <v>126</v>
      </c>
      <c r="B185" s="231"/>
      <c r="C185" s="245">
        <v>0.75</v>
      </c>
      <c r="D185" s="237"/>
      <c r="E185" s="244" t="s">
        <v>127</v>
      </c>
      <c r="F185" s="218"/>
      <c r="G185" s="218"/>
      <c r="H185" s="151"/>
      <c r="I185" s="243">
        <v>100</v>
      </c>
      <c r="J185" s="176"/>
      <c r="L185" s="146" t="s">
        <v>128</v>
      </c>
      <c r="M185" s="205"/>
    </row>
    <row r="186" spans="1:13" ht="11.25" customHeight="1" x14ac:dyDescent="0.2">
      <c r="A186" s="240" t="s">
        <v>129</v>
      </c>
      <c r="B186" s="231"/>
      <c r="C186" s="242">
        <v>10000</v>
      </c>
      <c r="D186" s="231" t="s">
        <v>128</v>
      </c>
      <c r="E186" s="236" t="s">
        <v>130</v>
      </c>
      <c r="F186" s="218"/>
      <c r="G186" s="218"/>
      <c r="H186" s="151"/>
      <c r="I186" s="235">
        <v>2.3E-3</v>
      </c>
      <c r="J186" s="241"/>
      <c r="L186" s="147"/>
      <c r="M186" s="205"/>
    </row>
    <row r="187" spans="1:13" ht="12.75" customHeight="1" x14ac:dyDescent="0.2">
      <c r="A187" s="240" t="s">
        <v>131</v>
      </c>
      <c r="B187" s="231"/>
      <c r="C187" s="239">
        <v>2000</v>
      </c>
      <c r="D187" s="231" t="s">
        <v>128</v>
      </c>
      <c r="E187" s="236" t="s">
        <v>132</v>
      </c>
      <c r="F187" s="218"/>
      <c r="G187" s="218"/>
      <c r="H187" s="151"/>
      <c r="I187" s="202">
        <v>3.6</v>
      </c>
      <c r="J187" s="196"/>
      <c r="L187" s="146" t="s">
        <v>119</v>
      </c>
      <c r="M187" s="205"/>
    </row>
    <row r="188" spans="1:13" ht="12.75" customHeight="1" x14ac:dyDescent="0.2">
      <c r="A188" s="238" t="s">
        <v>133</v>
      </c>
      <c r="B188" s="237"/>
      <c r="C188" s="151"/>
      <c r="D188" s="237"/>
      <c r="E188" s="236" t="s">
        <v>134</v>
      </c>
      <c r="F188" s="218"/>
      <c r="G188" s="218"/>
      <c r="H188" s="151"/>
      <c r="I188" s="235">
        <v>2000</v>
      </c>
      <c r="J188" s="196"/>
      <c r="L188" s="146" t="s">
        <v>128</v>
      </c>
      <c r="M188" s="205"/>
    </row>
    <row r="189" spans="1:13" ht="3" customHeight="1" x14ac:dyDescent="0.2">
      <c r="A189" s="234"/>
      <c r="B189" s="213"/>
      <c r="C189" s="223"/>
      <c r="D189" s="213"/>
      <c r="E189" s="213"/>
      <c r="F189" s="223"/>
      <c r="G189" s="223"/>
      <c r="H189" s="223"/>
      <c r="I189" s="223"/>
      <c r="J189" s="223"/>
      <c r="M189" s="156"/>
    </row>
    <row r="190" spans="1:13" ht="6" customHeight="1" x14ac:dyDescent="0.2">
      <c r="H190" s="233"/>
      <c r="I190" s="183"/>
      <c r="J190" s="183"/>
      <c r="K190" s="233"/>
      <c r="L190" s="183"/>
      <c r="M190" s="147"/>
    </row>
    <row r="191" spans="1:13" ht="12.75" customHeight="1" x14ac:dyDescent="0.2">
      <c r="A191" s="222" t="s">
        <v>135</v>
      </c>
      <c r="B191" s="221"/>
      <c r="C191" s="221"/>
      <c r="D191" s="221"/>
      <c r="E191" s="221"/>
      <c r="F191" s="182" t="s">
        <v>136</v>
      </c>
      <c r="G191" s="221"/>
      <c r="I191" s="182" t="s">
        <v>137</v>
      </c>
      <c r="J191" s="184"/>
      <c r="L191" s="182" t="s">
        <v>138</v>
      </c>
      <c r="M191" s="181"/>
    </row>
    <row r="192" spans="1:13" ht="12.75" customHeight="1" x14ac:dyDescent="0.2">
      <c r="A192" s="232" t="s">
        <v>139</v>
      </c>
      <c r="B192" s="151" t="s">
        <v>140</v>
      </c>
      <c r="C192" s="231" t="s">
        <v>168</v>
      </c>
      <c r="D192" s="223"/>
      <c r="F192" s="203">
        <v>1.05</v>
      </c>
      <c r="G192" s="213"/>
      <c r="I192" s="229">
        <v>0.84</v>
      </c>
      <c r="J192" s="196"/>
      <c r="L192" s="202">
        <v>0.84</v>
      </c>
      <c r="M192" s="194"/>
    </row>
    <row r="193" spans="1:13" ht="12.75" customHeight="1" x14ac:dyDescent="0.2">
      <c r="A193" s="228" t="s">
        <v>141</v>
      </c>
      <c r="B193" s="231" t="s">
        <v>142</v>
      </c>
      <c r="C193" s="230" t="s">
        <v>169</v>
      </c>
      <c r="D193" s="169"/>
      <c r="F193" s="203">
        <v>0.32</v>
      </c>
      <c r="G193" s="213"/>
      <c r="I193" s="227">
        <v>0.32</v>
      </c>
      <c r="J193" s="196"/>
      <c r="L193" s="203">
        <v>0.32</v>
      </c>
      <c r="M193" s="194"/>
    </row>
    <row r="194" spans="1:13" ht="12.75" customHeight="1" x14ac:dyDescent="0.2">
      <c r="A194" s="228" t="s">
        <v>143</v>
      </c>
      <c r="B194" s="151" t="s">
        <v>144</v>
      </c>
      <c r="C194" s="231" t="s">
        <v>169</v>
      </c>
      <c r="D194" s="169"/>
      <c r="F194" s="203">
        <v>0.32</v>
      </c>
      <c r="G194" s="213"/>
      <c r="I194" s="202">
        <v>0.32</v>
      </c>
      <c r="J194" s="196"/>
      <c r="L194" s="227">
        <v>0.32</v>
      </c>
      <c r="M194" s="194"/>
    </row>
    <row r="195" spans="1:13" ht="12.75" customHeight="1" x14ac:dyDescent="0.2">
      <c r="A195" s="228" t="s">
        <v>145</v>
      </c>
      <c r="B195" s="218" t="s">
        <v>146</v>
      </c>
      <c r="C195" s="230" t="s">
        <v>170</v>
      </c>
      <c r="D195" s="223"/>
      <c r="E195" s="151"/>
      <c r="F195" s="203">
        <v>0.79</v>
      </c>
      <c r="G195" s="196"/>
      <c r="I195" s="229">
        <v>0.63200000000000001</v>
      </c>
      <c r="J195" s="196"/>
      <c r="L195" s="203">
        <v>0.79</v>
      </c>
      <c r="M195" s="194"/>
    </row>
    <row r="196" spans="1:13" ht="9" customHeight="1" x14ac:dyDescent="0.2">
      <c r="A196" s="228" t="s">
        <v>83</v>
      </c>
      <c r="B196" s="218"/>
      <c r="C196" s="218"/>
      <c r="D196" s="218"/>
      <c r="E196" s="151"/>
      <c r="F196" s="203">
        <v>2.48</v>
      </c>
      <c r="G196" s="213"/>
      <c r="I196" s="227">
        <v>2.11</v>
      </c>
      <c r="J196" s="196"/>
      <c r="L196" s="227">
        <v>2.27</v>
      </c>
      <c r="M196" s="194"/>
    </row>
    <row r="197" spans="1:13" ht="0.75" customHeight="1" x14ac:dyDescent="0.2">
      <c r="A197" s="226"/>
      <c r="B197" s="223"/>
      <c r="C197" s="223"/>
      <c r="D197" s="223"/>
      <c r="E197" s="225"/>
      <c r="F197" s="224"/>
      <c r="G197" s="223"/>
      <c r="H197" s="223"/>
      <c r="I197" s="223"/>
      <c r="J197" s="223"/>
      <c r="K197" s="223"/>
      <c r="L197" s="169"/>
      <c r="M197" s="156"/>
    </row>
    <row r="198" spans="1:13" ht="12" customHeight="1" x14ac:dyDescent="0.2">
      <c r="A198" s="222" t="s">
        <v>147</v>
      </c>
      <c r="B198" s="221"/>
      <c r="C198" s="221"/>
      <c r="D198" s="221"/>
      <c r="E198" s="221"/>
      <c r="F198" s="220" t="s">
        <v>148</v>
      </c>
      <c r="G198" s="219"/>
      <c r="H198" s="183"/>
      <c r="I198" s="182" t="s">
        <v>137</v>
      </c>
      <c r="J198" s="184"/>
      <c r="K198" s="183"/>
      <c r="L198" s="182" t="s">
        <v>138</v>
      </c>
      <c r="M198" s="181"/>
    </row>
    <row r="199" spans="1:13" ht="13.5" customHeight="1" x14ac:dyDescent="0.2">
      <c r="A199" s="204" t="s">
        <v>149</v>
      </c>
      <c r="B199" s="218" t="s">
        <v>150</v>
      </c>
      <c r="C199" s="215" t="s">
        <v>171</v>
      </c>
      <c r="D199" s="217"/>
      <c r="F199" s="203">
        <v>39.97</v>
      </c>
      <c r="G199" s="196"/>
      <c r="I199" s="202">
        <v>0</v>
      </c>
      <c r="J199" s="196"/>
      <c r="L199" s="202">
        <v>11.991</v>
      </c>
      <c r="M199" s="194"/>
    </row>
    <row r="200" spans="1:13" ht="0.2" customHeight="1" x14ac:dyDescent="0.2"/>
    <row r="201" spans="1:13" ht="11.25" customHeight="1" x14ac:dyDescent="0.2">
      <c r="A201" s="204" t="s">
        <v>151</v>
      </c>
      <c r="B201" s="218" t="s">
        <v>152</v>
      </c>
      <c r="C201" s="215" t="s">
        <v>172</v>
      </c>
      <c r="D201" s="217"/>
      <c r="F201" s="203">
        <v>2.09</v>
      </c>
      <c r="G201" s="196"/>
      <c r="I201" s="202">
        <v>0</v>
      </c>
      <c r="J201" s="196"/>
      <c r="L201" s="202">
        <v>0.627</v>
      </c>
      <c r="M201" s="194"/>
    </row>
    <row r="202" spans="1:13" ht="409.6" hidden="1" customHeight="1" x14ac:dyDescent="0.2"/>
    <row r="203" spans="1:13" ht="12.75" customHeight="1" x14ac:dyDescent="0.2">
      <c r="A203" s="204" t="s">
        <v>153</v>
      </c>
      <c r="B203" s="151" t="s">
        <v>154</v>
      </c>
      <c r="C203" s="216" t="s">
        <v>173</v>
      </c>
      <c r="D203" s="169"/>
      <c r="F203" s="203">
        <v>7.0000000000000007E-2</v>
      </c>
      <c r="G203" s="196"/>
      <c r="I203" s="202">
        <v>0</v>
      </c>
      <c r="J203" s="196"/>
      <c r="L203" s="202">
        <v>0</v>
      </c>
      <c r="M203" s="194"/>
    </row>
    <row r="204" spans="1:13" ht="409.6" hidden="1" customHeight="1" x14ac:dyDescent="0.2"/>
    <row r="205" spans="1:13" ht="12.75" customHeight="1" x14ac:dyDescent="0.2">
      <c r="A205" s="204" t="s">
        <v>155</v>
      </c>
      <c r="C205" s="215" t="s">
        <v>156</v>
      </c>
      <c r="D205" s="214"/>
      <c r="F205" s="203">
        <v>0</v>
      </c>
      <c r="G205" s="213"/>
      <c r="I205" s="212">
        <v>0</v>
      </c>
      <c r="J205" s="196"/>
      <c r="L205" s="202">
        <v>0</v>
      </c>
      <c r="M205" s="194"/>
    </row>
    <row r="206" spans="1:13" ht="409.6" hidden="1" customHeight="1" x14ac:dyDescent="0.2"/>
    <row r="207" spans="1:13" ht="12.75" customHeight="1" x14ac:dyDescent="0.2">
      <c r="A207" s="201" t="s">
        <v>83</v>
      </c>
      <c r="B207" s="200"/>
      <c r="C207" s="199"/>
      <c r="D207" s="199"/>
      <c r="E207" s="198"/>
      <c r="F207" s="197">
        <v>42.13</v>
      </c>
      <c r="G207" s="196"/>
      <c r="I207" s="195">
        <v>0</v>
      </c>
      <c r="J207" s="196"/>
      <c r="L207" s="195">
        <v>12.618</v>
      </c>
      <c r="M207" s="194"/>
    </row>
    <row r="208" spans="1:13" ht="10.5" customHeight="1" x14ac:dyDescent="0.2">
      <c r="A208" s="193"/>
      <c r="B208" s="192"/>
      <c r="C208" s="192"/>
      <c r="D208" s="192"/>
      <c r="E208" s="191"/>
      <c r="F208" s="169"/>
      <c r="G208" s="169"/>
      <c r="H208" s="169"/>
      <c r="I208" s="169"/>
      <c r="J208" s="169"/>
      <c r="K208" s="169"/>
      <c r="L208" s="169"/>
      <c r="M208" s="156"/>
    </row>
    <row r="209" spans="1:13" ht="12.75" customHeight="1" x14ac:dyDescent="0.2">
      <c r="A209" s="211" t="s">
        <v>157</v>
      </c>
      <c r="B209" s="183"/>
      <c r="C209" s="183"/>
      <c r="D209" s="183"/>
      <c r="E209" s="183"/>
      <c r="F209" s="182" t="s">
        <v>158</v>
      </c>
      <c r="G209" s="184"/>
      <c r="I209" s="182" t="s">
        <v>137</v>
      </c>
      <c r="J209" s="142"/>
      <c r="K209" s="210"/>
      <c r="L209" s="182" t="s">
        <v>138</v>
      </c>
      <c r="M209" s="209"/>
    </row>
    <row r="210" spans="1:13" ht="409.6" hidden="1" customHeight="1" x14ac:dyDescent="0.2"/>
    <row r="211" spans="1:13" ht="12.75" customHeight="1" x14ac:dyDescent="0.2">
      <c r="A211" s="204" t="s">
        <v>16</v>
      </c>
      <c r="B211" s="208">
        <v>24.26</v>
      </c>
      <c r="C211" s="151" t="s">
        <v>159</v>
      </c>
      <c r="D211" s="207" t="s">
        <v>164</v>
      </c>
      <c r="E211" s="206"/>
      <c r="F211" s="206"/>
      <c r="G211" s="206"/>
      <c r="H211" s="206"/>
      <c r="K211" s="147"/>
      <c r="L211" s="147"/>
      <c r="M211" s="205"/>
    </row>
    <row r="212" spans="1:13" ht="12.75" customHeight="1" x14ac:dyDescent="0.2">
      <c r="A212" s="204" t="s">
        <v>165</v>
      </c>
      <c r="B212" s="151"/>
      <c r="C212" s="151"/>
      <c r="D212" s="151"/>
      <c r="E212" s="151"/>
      <c r="F212" s="203">
        <v>3.03</v>
      </c>
      <c r="G212" s="196"/>
      <c r="I212" s="202">
        <v>3.03</v>
      </c>
      <c r="J212" s="196"/>
      <c r="K212" s="142"/>
      <c r="L212" s="202">
        <v>3.03</v>
      </c>
      <c r="M212" s="194"/>
    </row>
    <row r="213" spans="1:13" ht="409.6" hidden="1" customHeight="1" x14ac:dyDescent="0.2"/>
    <row r="214" spans="1:13" ht="12.75" customHeight="1" x14ac:dyDescent="0.2">
      <c r="A214" s="201" t="s">
        <v>83</v>
      </c>
      <c r="B214" s="200"/>
      <c r="C214" s="199"/>
      <c r="D214" s="199"/>
      <c r="E214" s="198"/>
      <c r="F214" s="197">
        <v>3.03</v>
      </c>
      <c r="G214" s="196"/>
      <c r="I214" s="195">
        <v>3.03</v>
      </c>
      <c r="J214" s="196"/>
      <c r="L214" s="195">
        <v>3.03</v>
      </c>
      <c r="M214" s="194"/>
    </row>
    <row r="215" spans="1:13" ht="10.5" customHeight="1" x14ac:dyDescent="0.2">
      <c r="A215" s="193"/>
      <c r="B215" s="192"/>
      <c r="C215" s="192"/>
      <c r="D215" s="192"/>
      <c r="E215" s="191"/>
      <c r="F215" s="169"/>
      <c r="G215" s="169"/>
      <c r="H215" s="169"/>
      <c r="I215" s="169"/>
      <c r="J215" s="169"/>
      <c r="K215" s="169"/>
      <c r="L215" s="169"/>
      <c r="M215" s="156"/>
    </row>
    <row r="216" spans="1:13" ht="10.5" customHeight="1" x14ac:dyDescent="0.2">
      <c r="A216" s="179"/>
      <c r="B216" s="179"/>
      <c r="C216" s="179"/>
      <c r="D216" s="178"/>
      <c r="E216" s="190"/>
      <c r="F216" s="189"/>
      <c r="G216" s="147"/>
      <c r="H216" s="147"/>
      <c r="I216" s="147"/>
      <c r="J216" s="147"/>
      <c r="K216" s="147"/>
      <c r="L216" s="147"/>
      <c r="M216" s="147"/>
    </row>
    <row r="217" spans="1:13" ht="12.75" customHeight="1" x14ac:dyDescent="0.2">
      <c r="A217" s="188"/>
      <c r="B217" s="187"/>
      <c r="C217" s="187"/>
      <c r="D217" s="186"/>
      <c r="E217" s="185"/>
      <c r="F217" s="182" t="s">
        <v>161</v>
      </c>
      <c r="G217" s="184"/>
      <c r="H217" s="183"/>
      <c r="I217" s="182" t="s">
        <v>137</v>
      </c>
      <c r="J217" s="184"/>
      <c r="K217" s="183"/>
      <c r="L217" s="182" t="s">
        <v>138</v>
      </c>
      <c r="M217" s="181"/>
    </row>
    <row r="218" spans="1:13" ht="15.75" customHeight="1" x14ac:dyDescent="0.25">
      <c r="A218" s="180" t="s">
        <v>162</v>
      </c>
      <c r="B218" s="179"/>
      <c r="C218" s="179"/>
      <c r="D218" s="178"/>
      <c r="E218" s="177"/>
      <c r="F218" s="174">
        <v>47.64</v>
      </c>
      <c r="G218" s="176"/>
      <c r="I218" s="174">
        <v>5.14</v>
      </c>
      <c r="J218" s="175"/>
      <c r="K218" s="147"/>
      <c r="L218" s="174">
        <v>17.920000000000002</v>
      </c>
      <c r="M218" s="173"/>
    </row>
    <row r="219" spans="1:13" ht="9" customHeight="1" x14ac:dyDescent="0.2">
      <c r="A219" s="172"/>
      <c r="B219" s="171"/>
      <c r="C219" s="171"/>
      <c r="D219" s="170"/>
      <c r="E219" s="170"/>
      <c r="F219" s="169"/>
      <c r="G219" s="169"/>
      <c r="H219" s="169"/>
      <c r="I219" s="169"/>
      <c r="J219" s="169"/>
      <c r="K219" s="169"/>
      <c r="L219" s="169"/>
      <c r="M219" s="156"/>
    </row>
    <row r="220" spans="1:13" ht="172.35" customHeight="1" x14ac:dyDescent="0.2"/>
  </sheetData>
  <mergeCells count="8">
    <mergeCell ref="B167:K167"/>
    <mergeCell ref="C172:F172"/>
    <mergeCell ref="B1:K1"/>
    <mergeCell ref="C6:F6"/>
    <mergeCell ref="B55:K55"/>
    <mergeCell ref="C60:F60"/>
    <mergeCell ref="B109:K109"/>
    <mergeCell ref="C114:F114"/>
  </mergeCells>
  <printOptions horizontalCentered="1" headings="1" gridLines="1"/>
  <pageMargins left="0.39370078740157477" right="0.39370078740157477" top="0.39370078740157477" bottom="0.39370078740157477" header="0" footer="0"/>
  <pageSetup paperSize="133" scale="97" fitToHeight="0" pageOrder="overThenDown" orientation="portrait" draft="1" cellComments="asDisplayed" r:id="rId1"/>
  <headerFooter alignWithMargins="0"/>
  <rowBreaks count="4" manualBreakCount="4">
    <brk id="54" min="1" max="16383" man="1"/>
    <brk id="108" min="1" max="16383" man="1"/>
    <brk id="166" min="1" max="16383" man="1"/>
    <brk id="220" min="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80" zoomScaleNormal="80" workbookViewId="0">
      <selection activeCell="B9" sqref="B9"/>
    </sheetView>
  </sheetViews>
  <sheetFormatPr baseColWidth="10" defaultRowHeight="15" x14ac:dyDescent="0.25"/>
  <cols>
    <col min="1" max="1" width="2.5703125" customWidth="1"/>
    <col min="2" max="2" width="19.140625" customWidth="1"/>
    <col min="4" max="4" width="66" customWidth="1"/>
    <col min="5" max="5" width="11.42578125" style="5"/>
    <col min="7" max="8" width="14.7109375" customWidth="1"/>
    <col min="9" max="9" width="17.42578125" customWidth="1"/>
  </cols>
  <sheetData>
    <row r="1" spans="1:9" ht="15.75" thickTop="1" x14ac:dyDescent="0.25">
      <c r="A1" s="67"/>
      <c r="B1" s="68"/>
      <c r="C1" s="69"/>
      <c r="D1" s="68"/>
      <c r="E1" s="69"/>
      <c r="F1" s="69"/>
      <c r="G1" s="69"/>
      <c r="H1" s="69"/>
      <c r="I1" s="70"/>
    </row>
    <row r="2" spans="1:9" ht="58.5" customHeight="1" thickBot="1" x14ac:dyDescent="0.3">
      <c r="A2" s="20"/>
      <c r="B2" s="24"/>
      <c r="C2" s="23"/>
      <c r="D2" s="24"/>
      <c r="E2" s="23"/>
      <c r="F2" s="23"/>
      <c r="G2" s="23"/>
      <c r="H2" s="23"/>
      <c r="I2" s="71"/>
    </row>
    <row r="3" spans="1:9" ht="55.5" customHeight="1" thickBot="1" x14ac:dyDescent="0.3">
      <c r="A3" s="339" t="str">
        <f>+PRESUTO!A3</f>
        <v>BAHIAS 115 KV</v>
      </c>
      <c r="B3" s="340"/>
      <c r="C3" s="340"/>
      <c r="D3" s="340"/>
      <c r="E3" s="340"/>
      <c r="F3" s="340"/>
      <c r="G3" s="340"/>
      <c r="H3" s="340"/>
      <c r="I3" s="341"/>
    </row>
    <row r="4" spans="1:9" x14ac:dyDescent="0.25">
      <c r="A4" s="20"/>
      <c r="B4" s="24"/>
      <c r="C4" s="23"/>
      <c r="D4" s="24"/>
      <c r="E4" s="23"/>
      <c r="F4" s="23"/>
      <c r="G4" s="23"/>
      <c r="H4" s="23"/>
      <c r="I4" s="71"/>
    </row>
    <row r="5" spans="1:9" ht="15.75" thickBot="1" x14ac:dyDescent="0.3">
      <c r="A5" s="20" t="str">
        <f>+PRESUTO!A5</f>
        <v>BH-115-C</v>
      </c>
      <c r="B5" s="24"/>
      <c r="C5" s="23"/>
      <c r="D5" s="24"/>
      <c r="E5" s="23"/>
      <c r="F5" s="23"/>
      <c r="G5" s="23"/>
      <c r="H5" s="23"/>
      <c r="I5" s="71"/>
    </row>
    <row r="6" spans="1:9" ht="19.5" thickBot="1" x14ac:dyDescent="0.35">
      <c r="A6" s="342" t="str">
        <f>+PRESUTO!A6</f>
        <v>BH-115-C</v>
      </c>
      <c r="B6" s="343"/>
      <c r="C6" s="344"/>
      <c r="D6" s="9" t="str">
        <f>+PRESUTO!D6</f>
        <v>BAHIAS 115 KV - INTERRUPTOR Y MEDIO - BANCO</v>
      </c>
      <c r="E6" s="12"/>
      <c r="F6" s="12"/>
      <c r="G6" s="12"/>
      <c r="H6" s="12"/>
      <c r="I6" s="72"/>
    </row>
    <row r="7" spans="1:9" ht="9" customHeight="1" x14ac:dyDescent="0.25">
      <c r="A7" s="20"/>
      <c r="B7" s="24"/>
      <c r="C7" s="23"/>
      <c r="D7" s="24"/>
      <c r="E7" s="23"/>
      <c r="F7" s="23"/>
      <c r="G7" s="23"/>
      <c r="H7" s="23"/>
      <c r="I7" s="71"/>
    </row>
    <row r="8" spans="1:9" ht="9.75" customHeight="1" thickBot="1" x14ac:dyDescent="0.3">
      <c r="A8" s="20"/>
      <c r="B8" s="23"/>
      <c r="C8" s="23"/>
      <c r="D8" s="23"/>
      <c r="E8" s="24"/>
      <c r="F8" s="23"/>
      <c r="G8" s="23"/>
      <c r="H8" s="23"/>
      <c r="I8" s="71"/>
    </row>
    <row r="9" spans="1:9" ht="21.75" thickBot="1" x14ac:dyDescent="0.4">
      <c r="A9" s="20"/>
      <c r="B9" s="73" t="s">
        <v>174</v>
      </c>
      <c r="C9" s="23"/>
      <c r="D9" s="23"/>
      <c r="E9" s="23"/>
      <c r="F9" s="23"/>
      <c r="G9" s="41" t="s">
        <v>65</v>
      </c>
      <c r="H9" s="100"/>
      <c r="I9" s="74">
        <v>43332</v>
      </c>
    </row>
    <row r="10" spans="1:9" ht="15.75" thickBot="1" x14ac:dyDescent="0.3">
      <c r="A10" s="20"/>
      <c r="B10" s="23"/>
      <c r="C10" s="23"/>
      <c r="D10" s="23"/>
      <c r="E10" s="44"/>
      <c r="F10" s="45"/>
      <c r="G10" s="46"/>
      <c r="H10" s="101"/>
      <c r="I10" s="75"/>
    </row>
    <row r="11" spans="1:9" ht="80.25" customHeight="1" thickTop="1" thickBot="1" x14ac:dyDescent="0.3">
      <c r="A11" s="1"/>
      <c r="B11" s="2" t="s">
        <v>77</v>
      </c>
      <c r="C11" s="2" t="s">
        <v>33</v>
      </c>
      <c r="D11" s="2" t="s">
        <v>34</v>
      </c>
      <c r="E11" s="2" t="s">
        <v>78</v>
      </c>
      <c r="F11" s="2" t="s">
        <v>175</v>
      </c>
      <c r="G11" s="2" t="s">
        <v>177</v>
      </c>
      <c r="H11" s="2" t="s">
        <v>179</v>
      </c>
      <c r="I11" s="3" t="s">
        <v>178</v>
      </c>
    </row>
    <row r="12" spans="1:9" ht="15.75" thickTop="1" x14ac:dyDescent="0.25">
      <c r="A12" s="105"/>
      <c r="B12" s="106" t="s">
        <v>3</v>
      </c>
      <c r="C12" s="107" t="s">
        <v>4</v>
      </c>
      <c r="D12" s="108" t="s">
        <v>5</v>
      </c>
      <c r="E12" s="107" t="s">
        <v>2</v>
      </c>
      <c r="F12" s="109">
        <v>0.94</v>
      </c>
      <c r="G12" s="109">
        <v>0</v>
      </c>
      <c r="H12" s="109">
        <v>0</v>
      </c>
      <c r="I12" s="110">
        <v>0.94</v>
      </c>
    </row>
    <row r="13" spans="1:9" x14ac:dyDescent="0.25">
      <c r="A13" s="111"/>
      <c r="B13" s="112" t="s">
        <v>6</v>
      </c>
      <c r="C13" s="113" t="s">
        <v>4</v>
      </c>
      <c r="D13" s="114" t="s">
        <v>7</v>
      </c>
      <c r="E13" s="113" t="s">
        <v>2</v>
      </c>
      <c r="F13" s="115">
        <v>0.88</v>
      </c>
      <c r="G13" s="115">
        <v>0</v>
      </c>
      <c r="H13" s="115">
        <v>0</v>
      </c>
      <c r="I13" s="116">
        <v>0.88</v>
      </c>
    </row>
    <row r="14" spans="1:9" x14ac:dyDescent="0.25">
      <c r="A14" s="111"/>
      <c r="B14" s="112" t="s">
        <v>8</v>
      </c>
      <c r="C14" s="113" t="s">
        <v>4</v>
      </c>
      <c r="D14" s="114" t="s">
        <v>9</v>
      </c>
      <c r="E14" s="113" t="s">
        <v>2</v>
      </c>
      <c r="F14" s="115">
        <v>3.6</v>
      </c>
      <c r="G14" s="115">
        <v>0</v>
      </c>
      <c r="H14" s="115">
        <v>0</v>
      </c>
      <c r="I14" s="116">
        <v>3.6</v>
      </c>
    </row>
    <row r="15" spans="1:9" x14ac:dyDescent="0.25">
      <c r="A15" s="111"/>
      <c r="B15" s="112" t="s">
        <v>236</v>
      </c>
      <c r="C15" s="113" t="s">
        <v>234</v>
      </c>
      <c r="D15" s="114" t="s">
        <v>237</v>
      </c>
      <c r="E15" s="113" t="s">
        <v>10</v>
      </c>
      <c r="F15" s="115">
        <v>9364.9599999999991</v>
      </c>
      <c r="G15" s="115">
        <v>3</v>
      </c>
      <c r="H15" s="115">
        <v>0</v>
      </c>
      <c r="I15" s="116">
        <v>9645.91</v>
      </c>
    </row>
    <row r="16" spans="1:9" x14ac:dyDescent="0.25">
      <c r="A16" s="111"/>
      <c r="B16" s="112" t="s">
        <v>238</v>
      </c>
      <c r="C16" s="113" t="s">
        <v>234</v>
      </c>
      <c r="D16" s="114" t="s">
        <v>239</v>
      </c>
      <c r="E16" s="113" t="s">
        <v>10</v>
      </c>
      <c r="F16" s="115">
        <v>8252.43</v>
      </c>
      <c r="G16" s="115">
        <v>3</v>
      </c>
      <c r="H16" s="115">
        <v>0</v>
      </c>
      <c r="I16" s="116">
        <v>8500</v>
      </c>
    </row>
    <row r="17" spans="1:9" x14ac:dyDescent="0.25">
      <c r="A17" s="111"/>
      <c r="B17" s="112" t="s">
        <v>240</v>
      </c>
      <c r="C17" s="113" t="s">
        <v>234</v>
      </c>
      <c r="D17" s="114" t="s">
        <v>241</v>
      </c>
      <c r="E17" s="113" t="s">
        <v>13</v>
      </c>
      <c r="F17" s="115">
        <v>431.07</v>
      </c>
      <c r="G17" s="115">
        <v>3</v>
      </c>
      <c r="H17" s="115">
        <v>0</v>
      </c>
      <c r="I17" s="116">
        <v>444</v>
      </c>
    </row>
    <row r="18" spans="1:9" x14ac:dyDescent="0.25">
      <c r="A18" s="111"/>
      <c r="B18" s="112" t="s">
        <v>242</v>
      </c>
      <c r="C18" s="113" t="s">
        <v>234</v>
      </c>
      <c r="D18" s="114" t="s">
        <v>243</v>
      </c>
      <c r="E18" s="113" t="s">
        <v>13</v>
      </c>
      <c r="F18" s="115">
        <v>1553.4</v>
      </c>
      <c r="G18" s="115">
        <v>3</v>
      </c>
      <c r="H18" s="115">
        <v>0</v>
      </c>
      <c r="I18" s="116">
        <v>1600</v>
      </c>
    </row>
    <row r="19" spans="1:9" x14ac:dyDescent="0.25">
      <c r="A19" s="111"/>
      <c r="B19" s="112" t="s">
        <v>244</v>
      </c>
      <c r="C19" s="113" t="s">
        <v>234</v>
      </c>
      <c r="D19" s="114" t="s">
        <v>245</v>
      </c>
      <c r="E19" s="113" t="s">
        <v>182</v>
      </c>
      <c r="F19" s="115">
        <v>71553.78</v>
      </c>
      <c r="G19" s="115">
        <v>3</v>
      </c>
      <c r="H19" s="115">
        <v>0</v>
      </c>
      <c r="I19" s="116">
        <v>73700.39</v>
      </c>
    </row>
    <row r="20" spans="1:9" x14ac:dyDescent="0.25">
      <c r="A20" s="117"/>
      <c r="B20" s="118" t="s">
        <v>246</v>
      </c>
      <c r="C20" s="119" t="s">
        <v>234</v>
      </c>
      <c r="D20" s="120" t="s">
        <v>247</v>
      </c>
      <c r="E20" s="119" t="s">
        <v>182</v>
      </c>
      <c r="F20" s="121">
        <v>172057.21</v>
      </c>
      <c r="G20" s="121">
        <v>3</v>
      </c>
      <c r="H20" s="121">
        <v>15</v>
      </c>
      <c r="I20" s="122">
        <v>203801.77</v>
      </c>
    </row>
    <row r="21" spans="1:9" x14ac:dyDescent="0.25">
      <c r="A21" s="61"/>
      <c r="B21" s="62" t="s">
        <v>248</v>
      </c>
      <c r="C21" s="64" t="s">
        <v>234</v>
      </c>
      <c r="D21" s="63" t="s">
        <v>249</v>
      </c>
      <c r="E21" s="64" t="s">
        <v>182</v>
      </c>
      <c r="F21" s="65">
        <v>74735.199999999997</v>
      </c>
      <c r="G21" s="65">
        <v>3</v>
      </c>
      <c r="H21" s="65">
        <v>0</v>
      </c>
      <c r="I21" s="66">
        <v>76977.259999999995</v>
      </c>
    </row>
    <row r="22" spans="1:9" x14ac:dyDescent="0.25">
      <c r="A22" s="61"/>
      <c r="B22" s="62" t="s">
        <v>250</v>
      </c>
      <c r="C22" s="64" t="s">
        <v>234</v>
      </c>
      <c r="D22" s="63" t="s">
        <v>251</v>
      </c>
      <c r="E22" s="64" t="s">
        <v>252</v>
      </c>
      <c r="F22" s="65">
        <v>91448.3</v>
      </c>
      <c r="G22" s="65">
        <v>3</v>
      </c>
      <c r="H22" s="65">
        <v>0</v>
      </c>
      <c r="I22" s="66">
        <v>94191.75</v>
      </c>
    </row>
    <row r="23" spans="1:9" x14ac:dyDescent="0.25">
      <c r="A23" s="61"/>
      <c r="B23" s="62" t="s">
        <v>253</v>
      </c>
      <c r="C23" s="64" t="s">
        <v>234</v>
      </c>
      <c r="D23" s="63" t="s">
        <v>254</v>
      </c>
      <c r="E23" s="64" t="s">
        <v>182</v>
      </c>
      <c r="F23" s="65">
        <v>27793.11</v>
      </c>
      <c r="G23" s="65">
        <v>3</v>
      </c>
      <c r="H23" s="65">
        <v>0</v>
      </c>
      <c r="I23" s="66">
        <v>28626.9</v>
      </c>
    </row>
    <row r="24" spans="1:9" x14ac:dyDescent="0.25">
      <c r="A24" s="61"/>
      <c r="B24" s="62" t="s">
        <v>255</v>
      </c>
      <c r="C24" s="64" t="s">
        <v>234</v>
      </c>
      <c r="D24" s="63" t="s">
        <v>256</v>
      </c>
      <c r="E24" s="64" t="s">
        <v>182</v>
      </c>
      <c r="F24" s="65">
        <v>307480.5</v>
      </c>
      <c r="G24" s="65">
        <v>3</v>
      </c>
      <c r="H24" s="65">
        <v>10</v>
      </c>
      <c r="I24" s="66">
        <v>348375.41</v>
      </c>
    </row>
    <row r="25" spans="1:9" x14ac:dyDescent="0.25">
      <c r="A25" s="61"/>
      <c r="B25" s="62" t="s">
        <v>257</v>
      </c>
      <c r="C25" s="64" t="s">
        <v>234</v>
      </c>
      <c r="D25" s="63" t="s">
        <v>258</v>
      </c>
      <c r="E25" s="64" t="s">
        <v>182</v>
      </c>
      <c r="F25" s="65">
        <v>123667.13</v>
      </c>
      <c r="G25" s="65">
        <v>3</v>
      </c>
      <c r="H25" s="65">
        <v>10</v>
      </c>
      <c r="I25" s="66">
        <v>140114.85999999999</v>
      </c>
    </row>
    <row r="26" spans="1:9" x14ac:dyDescent="0.25">
      <c r="A26" s="61"/>
      <c r="B26" s="62" t="s">
        <v>259</v>
      </c>
      <c r="C26" s="64" t="s">
        <v>234</v>
      </c>
      <c r="D26" s="63" t="s">
        <v>260</v>
      </c>
      <c r="E26" s="64" t="s">
        <v>13</v>
      </c>
      <c r="F26" s="65">
        <v>24271.84</v>
      </c>
      <c r="G26" s="65">
        <v>3</v>
      </c>
      <c r="H26" s="65">
        <v>0</v>
      </c>
      <c r="I26" s="66">
        <v>25000</v>
      </c>
    </row>
    <row r="27" spans="1:9" x14ac:dyDescent="0.25">
      <c r="A27" s="61"/>
      <c r="B27" s="62" t="s">
        <v>261</v>
      </c>
      <c r="C27" s="64" t="s">
        <v>234</v>
      </c>
      <c r="D27" s="63" t="s">
        <v>262</v>
      </c>
      <c r="E27" s="64" t="s">
        <v>182</v>
      </c>
      <c r="F27" s="65">
        <v>15870</v>
      </c>
      <c r="G27" s="65">
        <v>3</v>
      </c>
      <c r="H27" s="65">
        <v>0</v>
      </c>
      <c r="I27" s="66">
        <v>16346.1</v>
      </c>
    </row>
    <row r="28" spans="1:9" x14ac:dyDescent="0.25">
      <c r="A28" s="61"/>
      <c r="B28" s="62" t="s">
        <v>263</v>
      </c>
      <c r="C28" s="64" t="s">
        <v>234</v>
      </c>
      <c r="D28" s="63" t="s">
        <v>264</v>
      </c>
      <c r="E28" s="64" t="s">
        <v>182</v>
      </c>
      <c r="F28" s="65">
        <v>350</v>
      </c>
      <c r="G28" s="65">
        <v>0</v>
      </c>
      <c r="H28" s="65">
        <v>0</v>
      </c>
      <c r="I28" s="66">
        <v>350</v>
      </c>
    </row>
    <row r="29" spans="1:9" x14ac:dyDescent="0.25">
      <c r="A29" s="61"/>
      <c r="B29" s="62" t="s">
        <v>265</v>
      </c>
      <c r="C29" s="64" t="s">
        <v>234</v>
      </c>
      <c r="D29" s="63" t="s">
        <v>266</v>
      </c>
      <c r="E29" s="64" t="s">
        <v>182</v>
      </c>
      <c r="F29" s="65">
        <v>79397.850000000006</v>
      </c>
      <c r="G29" s="65">
        <v>3</v>
      </c>
      <c r="H29" s="65">
        <v>0</v>
      </c>
      <c r="I29" s="66">
        <v>81779.789999999994</v>
      </c>
    </row>
    <row r="30" spans="1:9" x14ac:dyDescent="0.25">
      <c r="A30" s="61"/>
      <c r="B30" s="62" t="s">
        <v>267</v>
      </c>
      <c r="C30" s="64" t="s">
        <v>234</v>
      </c>
      <c r="D30" s="63" t="s">
        <v>268</v>
      </c>
      <c r="E30" s="64" t="s">
        <v>13</v>
      </c>
      <c r="F30" s="65">
        <v>49646.06</v>
      </c>
      <c r="G30" s="65">
        <v>3</v>
      </c>
      <c r="H30" s="65">
        <v>0</v>
      </c>
      <c r="I30" s="66">
        <v>51135.44</v>
      </c>
    </row>
    <row r="31" spans="1:9" x14ac:dyDescent="0.25">
      <c r="A31" s="61"/>
      <c r="B31" s="62" t="s">
        <v>269</v>
      </c>
      <c r="C31" s="64" t="s">
        <v>234</v>
      </c>
      <c r="D31" s="63" t="s">
        <v>270</v>
      </c>
      <c r="E31" s="64" t="s">
        <v>182</v>
      </c>
      <c r="F31" s="65">
        <v>58891.16</v>
      </c>
      <c r="G31" s="65">
        <v>3</v>
      </c>
      <c r="H31" s="65">
        <v>0</v>
      </c>
      <c r="I31" s="66">
        <v>60657.89</v>
      </c>
    </row>
    <row r="32" spans="1:9" x14ac:dyDescent="0.25">
      <c r="A32" s="61"/>
      <c r="B32" s="62" t="s">
        <v>271</v>
      </c>
      <c r="C32" s="64" t="s">
        <v>234</v>
      </c>
      <c r="D32" s="63" t="s">
        <v>272</v>
      </c>
      <c r="E32" s="64" t="s">
        <v>13</v>
      </c>
      <c r="F32" s="65">
        <v>67132.78</v>
      </c>
      <c r="G32" s="65">
        <v>3</v>
      </c>
      <c r="H32" s="65">
        <v>0</v>
      </c>
      <c r="I32" s="66">
        <v>69146.759999999995</v>
      </c>
    </row>
    <row r="33" spans="1:9" x14ac:dyDescent="0.25">
      <c r="A33" s="61"/>
      <c r="B33" s="62" t="s">
        <v>273</v>
      </c>
      <c r="C33" s="64" t="s">
        <v>234</v>
      </c>
      <c r="D33" s="63" t="s">
        <v>274</v>
      </c>
      <c r="E33" s="64" t="s">
        <v>275</v>
      </c>
      <c r="F33" s="65">
        <v>73150.990000000005</v>
      </c>
      <c r="G33" s="65">
        <v>3</v>
      </c>
      <c r="H33" s="65">
        <v>10</v>
      </c>
      <c r="I33" s="66">
        <v>82880.070000000007</v>
      </c>
    </row>
    <row r="34" spans="1:9" x14ac:dyDescent="0.25">
      <c r="A34" s="61"/>
      <c r="B34" s="62" t="s">
        <v>276</v>
      </c>
      <c r="C34" s="64" t="s">
        <v>234</v>
      </c>
      <c r="D34" s="63" t="s">
        <v>277</v>
      </c>
      <c r="E34" s="64" t="s">
        <v>278</v>
      </c>
      <c r="F34" s="65">
        <v>56821</v>
      </c>
      <c r="G34" s="65">
        <v>3</v>
      </c>
      <c r="H34" s="65">
        <v>10</v>
      </c>
      <c r="I34" s="66">
        <v>64378.19</v>
      </c>
    </row>
    <row r="35" spans="1:9" x14ac:dyDescent="0.25">
      <c r="A35" s="61"/>
      <c r="B35" s="62" t="s">
        <v>279</v>
      </c>
      <c r="C35" s="64" t="s">
        <v>234</v>
      </c>
      <c r="D35" s="63" t="s">
        <v>280</v>
      </c>
      <c r="E35" s="64" t="s">
        <v>275</v>
      </c>
      <c r="F35" s="65">
        <v>244829.54</v>
      </c>
      <c r="G35" s="65">
        <v>3</v>
      </c>
      <c r="H35" s="65">
        <v>10</v>
      </c>
      <c r="I35" s="66">
        <v>277391.87</v>
      </c>
    </row>
    <row r="36" spans="1:9" x14ac:dyDescent="0.25">
      <c r="A36" s="61"/>
      <c r="B36" s="62" t="s">
        <v>281</v>
      </c>
      <c r="C36" s="64" t="s">
        <v>234</v>
      </c>
      <c r="D36" s="63" t="s">
        <v>282</v>
      </c>
      <c r="E36" s="64" t="s">
        <v>278</v>
      </c>
      <c r="F36" s="65">
        <v>50308.38</v>
      </c>
      <c r="G36" s="65">
        <v>3</v>
      </c>
      <c r="H36" s="65">
        <v>10</v>
      </c>
      <c r="I36" s="66">
        <v>56999.39</v>
      </c>
    </row>
    <row r="37" spans="1:9" x14ac:dyDescent="0.25">
      <c r="A37" s="61"/>
      <c r="B37" s="62" t="s">
        <v>283</v>
      </c>
      <c r="C37" s="64" t="s">
        <v>234</v>
      </c>
      <c r="D37" s="63" t="s">
        <v>284</v>
      </c>
      <c r="E37" s="64" t="s">
        <v>13</v>
      </c>
      <c r="F37" s="65">
        <v>33130.06</v>
      </c>
      <c r="G37" s="65">
        <v>3</v>
      </c>
      <c r="H37" s="65">
        <v>0</v>
      </c>
      <c r="I37" s="66">
        <v>34123.96</v>
      </c>
    </row>
    <row r="38" spans="1:9" x14ac:dyDescent="0.25">
      <c r="A38" s="61"/>
      <c r="B38" s="62" t="s">
        <v>285</v>
      </c>
      <c r="C38" s="64" t="s">
        <v>234</v>
      </c>
      <c r="D38" s="63" t="s">
        <v>286</v>
      </c>
      <c r="E38" s="64" t="s">
        <v>13</v>
      </c>
      <c r="F38" s="65">
        <v>10679.61</v>
      </c>
      <c r="G38" s="65">
        <v>3</v>
      </c>
      <c r="H38" s="65">
        <v>0</v>
      </c>
      <c r="I38" s="66">
        <v>11000</v>
      </c>
    </row>
    <row r="39" spans="1:9" x14ac:dyDescent="0.25">
      <c r="A39" s="61"/>
      <c r="B39" s="62" t="s">
        <v>287</v>
      </c>
      <c r="C39" s="64" t="s">
        <v>234</v>
      </c>
      <c r="D39" s="63" t="s">
        <v>288</v>
      </c>
      <c r="E39" s="64" t="s">
        <v>13</v>
      </c>
      <c r="F39" s="65">
        <v>7572.82</v>
      </c>
      <c r="G39" s="65">
        <v>3</v>
      </c>
      <c r="H39" s="65">
        <v>0</v>
      </c>
      <c r="I39" s="66">
        <v>7800</v>
      </c>
    </row>
    <row r="40" spans="1:9" x14ac:dyDescent="0.25">
      <c r="A40" s="61"/>
      <c r="B40" s="62" t="s">
        <v>290</v>
      </c>
      <c r="C40" s="64" t="s">
        <v>0</v>
      </c>
      <c r="D40" s="63" t="s">
        <v>291</v>
      </c>
      <c r="E40" s="64" t="s">
        <v>292</v>
      </c>
      <c r="F40" s="65">
        <v>0.63</v>
      </c>
      <c r="G40" s="65">
        <v>0</v>
      </c>
      <c r="H40" s="65">
        <v>0</v>
      </c>
      <c r="I40" s="66">
        <v>0.63</v>
      </c>
    </row>
    <row r="41" spans="1:9" x14ac:dyDescent="0.25">
      <c r="A41" s="61"/>
      <c r="B41" s="62" t="s">
        <v>307</v>
      </c>
      <c r="C41" s="64" t="s">
        <v>27</v>
      </c>
      <c r="D41" s="63" t="s">
        <v>308</v>
      </c>
      <c r="E41" s="64" t="s">
        <v>309</v>
      </c>
      <c r="F41" s="65">
        <v>400</v>
      </c>
      <c r="G41" s="65">
        <v>0</v>
      </c>
      <c r="H41" s="65">
        <v>0</v>
      </c>
      <c r="I41" s="66">
        <v>400</v>
      </c>
    </row>
    <row r="42" spans="1:9" x14ac:dyDescent="0.25">
      <c r="A42" s="61"/>
      <c r="B42" s="62" t="s">
        <v>310</v>
      </c>
      <c r="C42" s="64" t="s">
        <v>27</v>
      </c>
      <c r="D42" s="63" t="s">
        <v>311</v>
      </c>
      <c r="E42" s="64" t="s">
        <v>10</v>
      </c>
      <c r="F42" s="65">
        <v>1182.31</v>
      </c>
      <c r="G42" s="65">
        <v>0</v>
      </c>
      <c r="H42" s="65">
        <v>0</v>
      </c>
      <c r="I42" s="66">
        <v>1182.31</v>
      </c>
    </row>
    <row r="43" spans="1:9" x14ac:dyDescent="0.25">
      <c r="A43" s="61"/>
      <c r="B43" s="62" t="s">
        <v>11</v>
      </c>
      <c r="C43" s="64" t="s">
        <v>27</v>
      </c>
      <c r="D43" s="63" t="s">
        <v>12</v>
      </c>
      <c r="E43" s="64" t="s">
        <v>10</v>
      </c>
      <c r="F43" s="65">
        <v>140.13</v>
      </c>
      <c r="G43" s="65">
        <v>0</v>
      </c>
      <c r="H43" s="65">
        <v>0</v>
      </c>
      <c r="I43" s="66">
        <v>140.13</v>
      </c>
    </row>
    <row r="44" spans="1:9" ht="15.75" thickBot="1" x14ac:dyDescent="0.3">
      <c r="A44" s="287"/>
      <c r="B44" s="288"/>
      <c r="C44" s="288"/>
      <c r="D44" s="288"/>
      <c r="E44" s="288"/>
      <c r="F44" s="288"/>
      <c r="G44" s="288"/>
      <c r="H44" s="288"/>
      <c r="I44" s="289"/>
    </row>
    <row r="45" spans="1:9" ht="15.75" thickTop="1" x14ac:dyDescent="0.25"/>
  </sheetData>
  <sortState ref="A12:I44">
    <sortCondition ref="C12:C44"/>
  </sortState>
  <mergeCells count="2">
    <mergeCell ref="A3:I3"/>
    <mergeCell ref="A6:C6"/>
  </mergeCells>
  <pageMargins left="0.70866141732283472" right="0.70866141732283472" top="0.74803149606299213" bottom="0.74803149606299213" header="0.31496062992125984" footer="0.31496062992125984"/>
  <pageSetup paperSize="133" scale="53" fitToHeight="0" orientation="portrait" r:id="rId1"/>
  <headerFooter>
    <oddFooter>&amp;CPágina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opLeftCell="A3" zoomScale="70" zoomScaleNormal="70" workbookViewId="0">
      <selection activeCell="D25" sqref="D25"/>
    </sheetView>
  </sheetViews>
  <sheetFormatPr baseColWidth="10" defaultRowHeight="15" x14ac:dyDescent="0.25"/>
  <cols>
    <col min="1" max="1" width="2.5703125" customWidth="1"/>
    <col min="2" max="2" width="1.7109375" bestFit="1" customWidth="1"/>
    <col min="3" max="3" width="16.28515625" customWidth="1"/>
    <col min="4" max="4" width="66" customWidth="1"/>
    <col min="5" max="5" width="11.42578125" style="5"/>
    <col min="7" max="7" width="14.7109375" customWidth="1"/>
    <col min="8" max="8" width="17.42578125" customWidth="1"/>
  </cols>
  <sheetData>
    <row r="1" spans="1:8" ht="15.75" thickTop="1" x14ac:dyDescent="0.25">
      <c r="A1" s="67"/>
      <c r="B1" s="68"/>
      <c r="C1" s="69"/>
      <c r="D1" s="68"/>
      <c r="E1" s="69"/>
      <c r="F1" s="69"/>
      <c r="G1" s="69"/>
      <c r="H1" s="70"/>
    </row>
    <row r="2" spans="1:8" ht="58.5" customHeight="1" thickBot="1" x14ac:dyDescent="0.3">
      <c r="A2" s="20"/>
      <c r="B2" s="24"/>
      <c r="C2" s="23"/>
      <c r="D2" s="24"/>
      <c r="E2" s="23"/>
      <c r="F2" s="23"/>
      <c r="G2" s="23"/>
      <c r="H2" s="71"/>
    </row>
    <row r="3" spans="1:8" ht="55.5" customHeight="1" thickBot="1" x14ac:dyDescent="0.3">
      <c r="A3" s="339" t="str">
        <f>+PRESUTO!A3</f>
        <v>BAHIAS 115 KV</v>
      </c>
      <c r="B3" s="340"/>
      <c r="C3" s="340"/>
      <c r="D3" s="340"/>
      <c r="E3" s="340"/>
      <c r="F3" s="340"/>
      <c r="G3" s="340"/>
      <c r="H3" s="341"/>
    </row>
    <row r="4" spans="1:8" x14ac:dyDescent="0.25">
      <c r="A4" s="20"/>
      <c r="B4" s="24"/>
      <c r="C4" s="23"/>
      <c r="D4" s="24"/>
      <c r="E4" s="23"/>
      <c r="F4" s="23"/>
      <c r="G4" s="23"/>
      <c r="H4" s="71"/>
    </row>
    <row r="5" spans="1:8" ht="15.75" thickBot="1" x14ac:dyDescent="0.3">
      <c r="A5" s="20" t="str">
        <f>+PRESUTO!A5</f>
        <v>BH-115-C</v>
      </c>
      <c r="B5" s="24"/>
      <c r="C5" s="23"/>
      <c r="D5" s="24"/>
      <c r="E5" s="23"/>
      <c r="F5" s="23"/>
      <c r="G5" s="23"/>
      <c r="H5" s="71"/>
    </row>
    <row r="6" spans="1:8" ht="19.5" thickBot="1" x14ac:dyDescent="0.35">
      <c r="A6" s="342" t="str">
        <f>+PRESUTO!A6</f>
        <v>BH-115-C</v>
      </c>
      <c r="B6" s="343"/>
      <c r="C6" s="344"/>
      <c r="D6" s="9" t="str">
        <f>+PRESUTO!D6</f>
        <v>BAHIAS 115 KV - INTERRUPTOR Y MEDIO - BANCO</v>
      </c>
      <c r="E6" s="12"/>
      <c r="F6" s="12"/>
      <c r="G6" s="12"/>
      <c r="H6" s="72"/>
    </row>
    <row r="7" spans="1:8" x14ac:dyDescent="0.25">
      <c r="A7" s="20"/>
      <c r="B7" s="24"/>
      <c r="C7" s="23"/>
      <c r="D7" s="24"/>
      <c r="E7" s="23"/>
      <c r="F7" s="23"/>
      <c r="G7" s="23"/>
      <c r="H7" s="71"/>
    </row>
    <row r="8" spans="1:8" ht="15.75" thickBot="1" x14ac:dyDescent="0.3">
      <c r="A8" s="20"/>
      <c r="B8" s="23"/>
      <c r="C8" s="23"/>
      <c r="D8" s="23"/>
      <c r="E8" s="24"/>
      <c r="F8" s="23"/>
      <c r="G8" s="23"/>
      <c r="H8" s="71"/>
    </row>
    <row r="9" spans="1:8" ht="21.75" thickBot="1" x14ac:dyDescent="0.4">
      <c r="A9" s="20"/>
      <c r="B9" s="23"/>
      <c r="C9" s="73" t="s">
        <v>94</v>
      </c>
      <c r="D9" s="23"/>
      <c r="E9" s="23"/>
      <c r="F9" s="23"/>
      <c r="G9" s="41" t="s">
        <v>65</v>
      </c>
      <c r="H9" s="74">
        <v>43332</v>
      </c>
    </row>
    <row r="10" spans="1:8" ht="15.75" thickBot="1" x14ac:dyDescent="0.3">
      <c r="A10" s="20"/>
      <c r="B10" s="23"/>
      <c r="C10" s="23"/>
      <c r="D10" s="23"/>
      <c r="E10" s="44"/>
      <c r="F10" s="45"/>
      <c r="G10" s="46"/>
      <c r="H10" s="75"/>
    </row>
    <row r="11" spans="1:8" ht="41.25" customHeight="1" thickTop="1" thickBot="1" x14ac:dyDescent="0.3">
      <c r="A11" s="1"/>
      <c r="B11" s="2"/>
      <c r="C11" s="2" t="s">
        <v>77</v>
      </c>
      <c r="D11" s="2" t="s">
        <v>34</v>
      </c>
      <c r="E11" s="2" t="s">
        <v>78</v>
      </c>
      <c r="F11" s="2" t="s">
        <v>97</v>
      </c>
      <c r="G11" s="2" t="s">
        <v>95</v>
      </c>
      <c r="H11" s="3" t="s">
        <v>96</v>
      </c>
    </row>
    <row r="12" spans="1:8" ht="16.5" thickTop="1" thickBot="1" x14ac:dyDescent="0.3">
      <c r="A12" s="20"/>
      <c r="B12" s="23"/>
      <c r="C12" s="23"/>
      <c r="D12" s="23"/>
      <c r="E12" s="24"/>
      <c r="F12" s="23"/>
      <c r="G12" s="23"/>
      <c r="H12" s="71"/>
    </row>
    <row r="13" spans="1:8" ht="15.75" thickTop="1" x14ac:dyDescent="0.25">
      <c r="A13" s="47"/>
      <c r="B13" s="48"/>
      <c r="C13" s="48"/>
      <c r="D13" s="48"/>
      <c r="E13" s="49"/>
      <c r="F13" s="48"/>
      <c r="G13" s="94"/>
      <c r="H13" s="50"/>
    </row>
    <row r="14" spans="1:8" x14ac:dyDescent="0.25">
      <c r="A14" s="51"/>
      <c r="B14" s="52"/>
      <c r="C14" s="52" t="s">
        <v>293</v>
      </c>
      <c r="D14" s="52" t="s">
        <v>294</v>
      </c>
      <c r="E14" s="53" t="s">
        <v>15</v>
      </c>
      <c r="F14" s="285">
        <v>15</v>
      </c>
      <c r="G14" s="95">
        <v>1.62</v>
      </c>
      <c r="H14" s="286">
        <v>24.3</v>
      </c>
    </row>
    <row r="15" spans="1:8" x14ac:dyDescent="0.25">
      <c r="A15" s="51"/>
      <c r="B15" s="52"/>
      <c r="C15" s="52" t="s">
        <v>16</v>
      </c>
      <c r="D15" s="52" t="s">
        <v>17</v>
      </c>
      <c r="E15" s="53" t="s">
        <v>15</v>
      </c>
      <c r="F15" s="285">
        <v>14.975</v>
      </c>
      <c r="G15" s="95">
        <v>1.62</v>
      </c>
      <c r="H15" s="286">
        <v>24.26</v>
      </c>
    </row>
    <row r="16" spans="1:8" x14ac:dyDescent="0.25">
      <c r="A16" s="51"/>
      <c r="B16" s="52"/>
      <c r="C16" s="52" t="s">
        <v>18</v>
      </c>
      <c r="D16" s="52" t="s">
        <v>19</v>
      </c>
      <c r="E16" s="53" t="s">
        <v>15</v>
      </c>
      <c r="F16" s="285">
        <v>16.920000000000002</v>
      </c>
      <c r="G16" s="95">
        <v>1.62</v>
      </c>
      <c r="H16" s="286">
        <v>27.41</v>
      </c>
    </row>
    <row r="17" spans="1:8" x14ac:dyDescent="0.25">
      <c r="A17" s="51"/>
      <c r="B17" s="52"/>
      <c r="C17" s="52" t="s">
        <v>20</v>
      </c>
      <c r="D17" s="52" t="s">
        <v>21</v>
      </c>
      <c r="E17" s="53" t="s">
        <v>15</v>
      </c>
      <c r="F17" s="285">
        <v>14.975</v>
      </c>
      <c r="G17" s="95">
        <v>1.62</v>
      </c>
      <c r="H17" s="286">
        <v>24.26</v>
      </c>
    </row>
    <row r="18" spans="1:8" x14ac:dyDescent="0.25">
      <c r="A18" s="51"/>
      <c r="B18" s="52"/>
      <c r="C18" s="52" t="s">
        <v>295</v>
      </c>
      <c r="D18" s="52" t="s">
        <v>296</v>
      </c>
      <c r="E18" s="53" t="s">
        <v>15</v>
      </c>
      <c r="F18" s="285">
        <v>30</v>
      </c>
      <c r="G18" s="95">
        <v>1.62</v>
      </c>
      <c r="H18" s="286">
        <v>48.6</v>
      </c>
    </row>
    <row r="19" spans="1:8" x14ac:dyDescent="0.25">
      <c r="A19" s="51"/>
      <c r="B19" s="52"/>
      <c r="C19" s="52" t="s">
        <v>297</v>
      </c>
      <c r="D19" s="52" t="s">
        <v>298</v>
      </c>
      <c r="E19" s="53" t="s">
        <v>15</v>
      </c>
      <c r="F19" s="285">
        <v>30</v>
      </c>
      <c r="G19" s="95">
        <v>1.62</v>
      </c>
      <c r="H19" s="286">
        <v>48.6</v>
      </c>
    </row>
    <row r="20" spans="1:8" ht="15.75" thickBot="1" x14ac:dyDescent="0.3">
      <c r="A20" s="54"/>
      <c r="B20" s="55"/>
      <c r="C20" s="55" t="s">
        <v>299</v>
      </c>
      <c r="D20" s="55" t="s">
        <v>300</v>
      </c>
      <c r="E20" s="56" t="s">
        <v>15</v>
      </c>
      <c r="F20" s="290">
        <v>44.14</v>
      </c>
      <c r="G20" s="96">
        <v>1.62</v>
      </c>
      <c r="H20" s="291">
        <v>71.510000000000005</v>
      </c>
    </row>
    <row r="21" spans="1:8" ht="15.75" thickTop="1" x14ac:dyDescent="0.25"/>
  </sheetData>
  <mergeCells count="2">
    <mergeCell ref="A3:H3"/>
    <mergeCell ref="A6:C6"/>
  </mergeCells>
  <pageMargins left="0.70866141732283472" right="0.70866141732283472" top="0.74803149606299213" bottom="0.74803149606299213" header="0.31496062992125984" footer="0.31496062992125984"/>
  <pageSetup paperSize="133" scale="6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PRESUTO</vt:lpstr>
      <vt:lpstr>AJUSTE</vt:lpstr>
      <vt:lpstr>Análisis de precio unitario</vt:lpstr>
      <vt:lpstr>Análisis de costos horarios</vt:lpstr>
      <vt:lpstr>Materiales</vt:lpstr>
      <vt:lpstr>Tabulador M de O</vt:lpstr>
      <vt:lpstr>AJUSTE!Área_de_impresión</vt:lpstr>
      <vt:lpstr>Materiales!Área_de_impresión</vt:lpstr>
      <vt:lpstr>PRESUTO!Área_de_impresión</vt:lpstr>
      <vt:lpstr>'Tabulador M de O'!Área_de_impresión</vt:lpstr>
      <vt:lpstr>AJUSTE!Títulos_a_imprimir</vt:lpstr>
      <vt:lpstr>Materiales!Títulos_a_imprimir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JULIOC</dc:creator>
  <cp:lastModifiedBy>JULIOC</cp:lastModifiedBy>
  <cp:lastPrinted>2018-09-24T18:43:31Z</cp:lastPrinted>
  <dcterms:created xsi:type="dcterms:W3CDTF">2018-08-18T17:51:07Z</dcterms:created>
  <dcterms:modified xsi:type="dcterms:W3CDTF">2018-09-24T20:07:22Z</dcterms:modified>
</cp:coreProperties>
</file>